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leksandrov\Desktop\Для КП\Прайс\ИЮЛЬ\"/>
    </mc:Choice>
  </mc:AlternateContent>
  <bookViews>
    <workbookView xWindow="0" yWindow="0" windowWidth="19200" windowHeight="11490" tabRatio="0"/>
  </bookViews>
  <sheets>
    <sheet name="TDSheet" sheetId="1" r:id="rId1"/>
  </sheets>
  <calcPr calcId="162913"/>
</workbook>
</file>

<file path=xl/calcChain.xml><?xml version="1.0" encoding="utf-8"?>
<calcChain xmlns="http://schemas.openxmlformats.org/spreadsheetml/2006/main">
  <c r="H123" i="1" l="1"/>
  <c r="H124" i="1"/>
  <c r="H125" i="1"/>
  <c r="H126" i="1"/>
  <c r="H81" i="1" l="1"/>
  <c r="H254" i="1" l="1"/>
  <c r="H225" i="1"/>
  <c r="H224" i="1"/>
  <c r="E88" i="1"/>
  <c r="E87" i="1"/>
  <c r="E86" i="1"/>
  <c r="E82" i="1"/>
  <c r="H82" i="1" s="1"/>
  <c r="E80" i="1"/>
  <c r="H80" i="1" s="1"/>
  <c r="E79" i="1"/>
  <c r="H79" i="1" s="1"/>
  <c r="E78" i="1"/>
  <c r="H78" i="1" s="1"/>
  <c r="E77" i="1"/>
  <c r="H77" i="1" s="1"/>
  <c r="E94" i="1"/>
  <c r="E93" i="1"/>
  <c r="E92" i="1"/>
  <c r="E91" i="1"/>
  <c r="E90" i="1"/>
  <c r="E85" i="1"/>
  <c r="E76" i="1"/>
  <c r="E75" i="1"/>
  <c r="E74" i="1"/>
  <c r="E73" i="1"/>
  <c r="H94" i="1" l="1"/>
  <c r="H93" i="1"/>
  <c r="H92" i="1"/>
  <c r="H91" i="1"/>
  <c r="H90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7" i="1"/>
  <c r="H28" i="1"/>
  <c r="H29" i="1"/>
  <c r="H30" i="1"/>
  <c r="H31" i="1"/>
  <c r="H33" i="1"/>
  <c r="H34" i="1"/>
  <c r="H35" i="1"/>
  <c r="H36" i="1"/>
  <c r="H37" i="1"/>
  <c r="H38" i="1"/>
  <c r="H39" i="1"/>
  <c r="H40" i="1"/>
  <c r="H41" i="1"/>
  <c r="H42" i="1"/>
  <c r="H44" i="1"/>
  <c r="H45" i="1"/>
  <c r="H46" i="1"/>
  <c r="H47" i="1"/>
  <c r="H48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9" i="1"/>
  <c r="H70" i="1"/>
  <c r="H71" i="1"/>
  <c r="H73" i="1"/>
  <c r="H74" i="1"/>
  <c r="H75" i="1"/>
  <c r="H76" i="1"/>
  <c r="H83" i="1"/>
  <c r="H84" i="1"/>
  <c r="H85" i="1"/>
  <c r="H89" i="1"/>
  <c r="H96" i="1"/>
  <c r="H97" i="1"/>
  <c r="H98" i="1"/>
  <c r="H99" i="1"/>
  <c r="H100" i="1"/>
  <c r="H102" i="1"/>
  <c r="H103" i="1"/>
  <c r="H104" i="1"/>
  <c r="H105" i="1"/>
  <c r="H106" i="1"/>
  <c r="H108" i="1"/>
  <c r="H109" i="1"/>
  <c r="H110" i="1"/>
  <c r="H112" i="1"/>
  <c r="H113" i="1"/>
  <c r="H114" i="1"/>
  <c r="H115" i="1"/>
  <c r="H116" i="1"/>
  <c r="H117" i="1"/>
  <c r="H119" i="1"/>
  <c r="H120" i="1"/>
  <c r="H121" i="1"/>
  <c r="H122" i="1"/>
  <c r="H128" i="1"/>
  <c r="H129" i="1"/>
  <c r="H130" i="1"/>
  <c r="H131" i="1"/>
  <c r="H132" i="1"/>
  <c r="H133" i="1"/>
  <c r="H135" i="1"/>
  <c r="H136" i="1"/>
  <c r="H137" i="1"/>
  <c r="H138" i="1"/>
  <c r="H139" i="1"/>
  <c r="H141" i="1"/>
  <c r="H142" i="1"/>
  <c r="H143" i="1"/>
  <c r="H144" i="1"/>
  <c r="H145" i="1"/>
  <c r="H146" i="1"/>
  <c r="H147" i="1"/>
  <c r="H148" i="1"/>
  <c r="H150" i="1"/>
  <c r="H151" i="1"/>
  <c r="H152" i="1"/>
  <c r="H153" i="1"/>
  <c r="H154" i="1"/>
  <c r="H156" i="1"/>
  <c r="H157" i="1"/>
  <c r="H158" i="1"/>
  <c r="H160" i="1"/>
  <c r="H161" i="1"/>
  <c r="H162" i="1"/>
  <c r="H163" i="1"/>
  <c r="H164" i="1"/>
  <c r="H165" i="1"/>
  <c r="H166" i="1"/>
  <c r="H167" i="1"/>
  <c r="H168" i="1"/>
  <c r="H170" i="1"/>
  <c r="H171" i="1"/>
  <c r="H172" i="1"/>
  <c r="H173" i="1"/>
  <c r="H174" i="1"/>
  <c r="H175" i="1"/>
  <c r="H176" i="1"/>
  <c r="H177" i="1"/>
  <c r="H179" i="1"/>
  <c r="H180" i="1"/>
  <c r="H181" i="1"/>
  <c r="H182" i="1"/>
  <c r="H183" i="1"/>
  <c r="H184" i="1"/>
  <c r="H185" i="1"/>
  <c r="H186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3" i="1"/>
  <c r="H204" i="1"/>
  <c r="H205" i="1"/>
  <c r="H206" i="1"/>
  <c r="H207" i="1"/>
  <c r="H209" i="1"/>
  <c r="H210" i="1"/>
  <c r="H211" i="1"/>
  <c r="H213" i="1"/>
  <c r="H214" i="1"/>
  <c r="H215" i="1"/>
  <c r="H216" i="1"/>
  <c r="H217" i="1"/>
  <c r="H218" i="1"/>
  <c r="H219" i="1"/>
  <c r="H221" i="1"/>
  <c r="H222" i="1"/>
  <c r="H223" i="1"/>
  <c r="H227" i="1"/>
  <c r="H228" i="1"/>
  <c r="H229" i="1"/>
  <c r="H230" i="1"/>
  <c r="H231" i="1"/>
  <c r="H233" i="1"/>
  <c r="H234" i="1"/>
  <c r="H235" i="1"/>
  <c r="H236" i="1"/>
  <c r="H237" i="1"/>
  <c r="H239" i="1"/>
  <c r="H240" i="1"/>
  <c r="H241" i="1"/>
  <c r="H242" i="1"/>
  <c r="H243" i="1"/>
  <c r="H245" i="1"/>
  <c r="H246" i="1"/>
  <c r="H247" i="1"/>
  <c r="H248" i="1"/>
  <c r="H250" i="1"/>
  <c r="H251" i="1"/>
  <c r="H252" i="1"/>
  <c r="H253" i="1"/>
  <c r="H255" i="1"/>
  <c r="H256" i="1"/>
  <c r="H257" i="1"/>
  <c r="H3" i="1"/>
  <c r="H1" i="1" l="1"/>
</calcChain>
</file>

<file path=xl/sharedStrings.xml><?xml version="1.0" encoding="utf-8"?>
<sst xmlns="http://schemas.openxmlformats.org/spreadsheetml/2006/main" count="913" uniqueCount="697">
  <si>
    <t>Артикул</t>
  </si>
  <si>
    <t>шт</t>
  </si>
  <si>
    <t>кг</t>
  </si>
  <si>
    <t>2507</t>
  </si>
  <si>
    <t>Кедровая фантазия / 210 г</t>
  </si>
  <si>
    <t>CedarFantazy_box (2)</t>
  </si>
  <si>
    <t>1959</t>
  </si>
  <si>
    <t>Кедровое ассорти / 200 г</t>
  </si>
  <si>
    <t>CedarAssorty_box (1)</t>
  </si>
  <si>
    <t>2129</t>
  </si>
  <si>
    <t>Кедровые палочки / 120 г</t>
  </si>
  <si>
    <t>CedarSticks_box (1)</t>
  </si>
  <si>
    <t>1769</t>
  </si>
  <si>
    <t>Кедровые палочки / 190 г</t>
  </si>
  <si>
    <t>CedarSticks_box190 (1)</t>
  </si>
  <si>
    <t>3595</t>
  </si>
  <si>
    <t>Кедровые палочки ассорти/малина, облепиха, смородина,классика/  в шок. глазури /190г</t>
  </si>
  <si>
    <t>CedarSticks_Assorty190 (2)</t>
  </si>
  <si>
    <t>2444</t>
  </si>
  <si>
    <t>Кедровый грильяж ассорти / клюква, черника, облепиха / 120 г</t>
  </si>
  <si>
    <t>Box_CedarGrilliage_assorty</t>
  </si>
  <si>
    <t>3521</t>
  </si>
  <si>
    <t>Кедровый грильяж ассорти / яблоко, шишка, черемуха / 120 г</t>
  </si>
  <si>
    <t>CedarGrillage_Assorty2_Apple (1)</t>
  </si>
  <si>
    <t>1802</t>
  </si>
  <si>
    <t>Кедровый грильяж с клюквой / 120 г</t>
  </si>
  <si>
    <t>CedarGrillage_Cranberry_box</t>
  </si>
  <si>
    <t>2128</t>
  </si>
  <si>
    <t>Кедровый грильяж с облепихой / 120 г</t>
  </si>
  <si>
    <t>CedarGrillage_SeaBuckthorn_box</t>
  </si>
  <si>
    <t>2422</t>
  </si>
  <si>
    <t>Кедровый грильяж с сосновой шишкой / 120 г</t>
  </si>
  <si>
    <t>CedarGrillage_Pine_box</t>
  </si>
  <si>
    <t>2188</t>
  </si>
  <si>
    <t>Кедровый грильяж с черникой / 120 г</t>
  </si>
  <si>
    <t>CedarGrillage_Blueberry_box</t>
  </si>
  <si>
    <t>1928</t>
  </si>
  <si>
    <t>Кедровый марципан / 170 г</t>
  </si>
  <si>
    <t>CedarMarzipan_classic_box</t>
  </si>
  <si>
    <t>2537</t>
  </si>
  <si>
    <t>Кедровый марципан ассорти / 170 г</t>
  </si>
  <si>
    <t>CedarMarzipan_Assorty_box</t>
  </si>
  <si>
    <t>1315</t>
  </si>
  <si>
    <t>Кедровый трюфель / 115 г</t>
  </si>
  <si>
    <t>CedarTruffle_box</t>
  </si>
  <si>
    <t>4422</t>
  </si>
  <si>
    <t>Кедровый трюфель / 120 г</t>
  </si>
  <si>
    <t>TruffleBox_brown</t>
  </si>
  <si>
    <t>4427</t>
  </si>
  <si>
    <t>Кедровый трюфель ассорти из белого шоколада / 120 г</t>
  </si>
  <si>
    <t>CedarTruffle_boxPistachio</t>
  </si>
  <si>
    <t>4426</t>
  </si>
  <si>
    <t>Кедровый трюфель ассорти из темного шоколада / 120 г</t>
  </si>
  <si>
    <t>CedarTruffle_boxRed</t>
  </si>
  <si>
    <t>4738</t>
  </si>
  <si>
    <t>Пастила в шоколадной глазури ассорти / Тонкая штучка  / 120 г</t>
  </si>
  <si>
    <t>Тонкая штучка_(пастила в шоколаде)</t>
  </si>
  <si>
    <t>2008</t>
  </si>
  <si>
    <t>Фрутодень с кедровыми орехами / 120 г</t>
  </si>
  <si>
    <t>Frutoden_box</t>
  </si>
  <si>
    <t>2558</t>
  </si>
  <si>
    <t>Халва кедровая / коробка / 130 г</t>
  </si>
  <si>
    <t>CedarHalvah_box</t>
  </si>
  <si>
    <t>1772</t>
  </si>
  <si>
    <t>Халва кедровая без шоколада / контейнер / 200 г</t>
  </si>
  <si>
    <t>Halvah_200_box</t>
  </si>
  <si>
    <t>1944</t>
  </si>
  <si>
    <t>Ягодень ассорти / брусника, облепиха, черноплодная рябина / коробка / 200 г</t>
  </si>
  <si>
    <t>Jagoden1_box</t>
  </si>
  <si>
    <t>2536</t>
  </si>
  <si>
    <t>Ягодень ассорти / малина, шишка, черника, черная смородина / коробка / 200 г</t>
  </si>
  <si>
    <t>Jagoden2_box</t>
  </si>
  <si>
    <t>4016</t>
  </si>
  <si>
    <t>Ассорти "Чудо Сибири" / грильяж, марципан, ягодень / 90 г</t>
  </si>
  <si>
    <t>Minipack_assorty</t>
  </si>
  <si>
    <t>3986</t>
  </si>
  <si>
    <t>Кедровый грильяж ассорти / клюква, облепиха, черника, шишка, яблоко / 70 г</t>
  </si>
  <si>
    <t>Minipack_grilliage</t>
  </si>
  <si>
    <t>4013</t>
  </si>
  <si>
    <t>Кедровый марципан ассорти / классический, малина, облепиха, клюква / 70 г</t>
  </si>
  <si>
    <t>Minipack_marzipan</t>
  </si>
  <si>
    <t>5088</t>
  </si>
  <si>
    <t>Фрутодень / финик, чернослив, курага / 95 г</t>
  </si>
  <si>
    <t>03df0972-5185-408d-8e96-a7442b34d35d</t>
  </si>
  <si>
    <t>4015</t>
  </si>
  <si>
    <t>Ягодень ассорти / малина, облепиха, шишка, брусника, смородина / 85 г</t>
  </si>
  <si>
    <t>Minipack_jagoden</t>
  </si>
  <si>
    <t>2016</t>
  </si>
  <si>
    <t>Земляника в шоколаде / 100 г</t>
  </si>
  <si>
    <t>Wild_Strawberry</t>
  </si>
  <si>
    <t>2002</t>
  </si>
  <si>
    <t>Кедровый грильяж с клюквой / крафт-пакет / 200 г</t>
  </si>
  <si>
    <t>Kraft_Pack_GrillageCranberry</t>
  </si>
  <si>
    <t>2420</t>
  </si>
  <si>
    <t>Кедровый грильяж с сосновой шишкой / крафт-пакет / 200 г</t>
  </si>
  <si>
    <t>Kraft_Pack_GrillagePine</t>
  </si>
  <si>
    <t>1902</t>
  </si>
  <si>
    <t>Кедровый марципан / крафт-пакет / 200 г</t>
  </si>
  <si>
    <t>Kraft_Pack_Marzipan</t>
  </si>
  <si>
    <t>4672</t>
  </si>
  <si>
    <t>Малина в шоколадной глазури / 80 г</t>
  </si>
  <si>
    <t>Малина в глазури (2)</t>
  </si>
  <si>
    <t>2421</t>
  </si>
  <si>
    <t>Мягкий грильяж классический / крафт-пакет / 200 г</t>
  </si>
  <si>
    <t>Kraft_Pack_Soft</t>
  </si>
  <si>
    <t>1901</t>
  </si>
  <si>
    <t>Нуга ассорти / крафт-пакет / 200 г</t>
  </si>
  <si>
    <t>Kraft_Pack_Naugat</t>
  </si>
  <si>
    <t>2005</t>
  </si>
  <si>
    <t>Фрутодень с кедровыми орехами / крафт-пакет / 200 г</t>
  </si>
  <si>
    <t>Kraft_Pack_Frutoden</t>
  </si>
  <si>
    <t>1903</t>
  </si>
  <si>
    <t>Халва кедровая / крафт-пакет / 200 г</t>
  </si>
  <si>
    <t>Kraft_Pack_Halvah</t>
  </si>
  <si>
    <t>1900</t>
  </si>
  <si>
    <t>Ягодень / крафт-пакет / 150 г</t>
  </si>
  <si>
    <t>Kraft_Pack_Jagoden</t>
  </si>
  <si>
    <t>2140</t>
  </si>
  <si>
    <t>Кедровый марципан / батончик / 50 г / шоу-бокс / 24 шт</t>
  </si>
  <si>
    <t>ShowBox_Baton_Marzipan</t>
  </si>
  <si>
    <t>2525</t>
  </si>
  <si>
    <t>Кедровый марципан ассорти  / шоу-бокс / 1200 г</t>
  </si>
  <si>
    <t>Showbox_Marzipan_Baton_Assorty</t>
  </si>
  <si>
    <t>2164</t>
  </si>
  <si>
    <t>DSC_4494</t>
  </si>
  <si>
    <t>2163</t>
  </si>
  <si>
    <t>Кедровый марципан с облепихой / батончик / 50 г / шоу-бокс / 24 шт</t>
  </si>
  <si>
    <t>DSC_4495</t>
  </si>
  <si>
    <t>2477</t>
  </si>
  <si>
    <t>Кедровый марципан шоколадный / батончик / 50 г / шоу-бокс / 24 шт</t>
  </si>
  <si>
    <t>ShowBox_Marzipan_choco</t>
  </si>
  <si>
    <t>1958</t>
  </si>
  <si>
    <t>Кедровые палочки / шоу-бокс / 900 г / 37 шт</t>
  </si>
  <si>
    <t>ShowBox_CedarSticks</t>
  </si>
  <si>
    <t>4054</t>
  </si>
  <si>
    <t>Кедровые палочки ассорти / облепиха, малина, смородина / шоу - бокс / 900 г / 37 шт</t>
  </si>
  <si>
    <t>Showbox_CedarStick_900</t>
  </si>
  <si>
    <t>2517</t>
  </si>
  <si>
    <t>Кедровый грильяж ассорти / клюква, шишка, черемуха / шоу-бокс / 700 г / 53 шт</t>
  </si>
  <si>
    <t>Showbox_Grillage_Assorty1</t>
  </si>
  <si>
    <t>2144</t>
  </si>
  <si>
    <t>Кедровый грильяж ассорти / шоу-бокс / 700 г / 53 шт</t>
  </si>
  <si>
    <t>ShowBox_assorty</t>
  </si>
  <si>
    <t>3522</t>
  </si>
  <si>
    <t>Кедровый грильяж с диким яблоком / шоу-бокс / 700 г / 53 шт</t>
  </si>
  <si>
    <t>Showbox_Apple</t>
  </si>
  <si>
    <t>1956</t>
  </si>
  <si>
    <t>Кедровый грильяж с клюквой / шоу-бокс / 700 г / 53 шт</t>
  </si>
  <si>
    <t>2142</t>
  </si>
  <si>
    <t>Кедровый грильяж с облепихой / шоу-бокс / 700 г / 53 шт</t>
  </si>
  <si>
    <t>ShowBox_CedarGrillage_SeaBuckthorn</t>
  </si>
  <si>
    <t>3519</t>
  </si>
  <si>
    <t>Кедровый грильяж с сосновой шишкой / шоу-бокс / 700 г / 53 шт</t>
  </si>
  <si>
    <t>ShowBox_Pine</t>
  </si>
  <si>
    <t>2141</t>
  </si>
  <si>
    <t>Кедровый грильяж с черникой / шоу-бокс / 700 г / 53 шт</t>
  </si>
  <si>
    <t>ShowBox_CedarGrillage_Bilberry</t>
  </si>
  <si>
    <t>1955</t>
  </si>
  <si>
    <t>Кедровый марципан / шоу-бокс / 800 г / 57 шт</t>
  </si>
  <si>
    <t>Showbox_marzipan (1)</t>
  </si>
  <si>
    <t>2018</t>
  </si>
  <si>
    <t>Мини-мини кедровые / шоу-бокс / 400 г</t>
  </si>
  <si>
    <t>ShowBox_MiniMini</t>
  </si>
  <si>
    <t>1957</t>
  </si>
  <si>
    <t>Мягкий грильяж классический / шоу-бокс / 700 г / 53 шт</t>
  </si>
  <si>
    <t>2143</t>
  </si>
  <si>
    <t>Нуга ассорти / шоу-бокс / 800 г</t>
  </si>
  <si>
    <t>5085</t>
  </si>
  <si>
    <t>Фрутодень с кедровыми орехами, курага / шоу-бокс / 800 г / 50 шт</t>
  </si>
  <si>
    <t>6bd9f90a-a1d1-40e1-81c4-50e99b65a98d</t>
  </si>
  <si>
    <t>2145</t>
  </si>
  <si>
    <t>Фрутодень с кедровыми орехами, финик / шоу-бокс / 800 г / 50 шт</t>
  </si>
  <si>
    <t>Showbox_frutoden</t>
  </si>
  <si>
    <t>5086</t>
  </si>
  <si>
    <t>Фрутодень с кедровыми орехами, чернослив / шоу-бокс / 800 г / 50 шт</t>
  </si>
  <si>
    <t>756a2f8d-54f9-4436-9a67-cadd30f4cd5c</t>
  </si>
  <si>
    <t>1950</t>
  </si>
  <si>
    <t>Халва кедровая / шоу-бокс / 500 г</t>
  </si>
  <si>
    <t>1949</t>
  </si>
  <si>
    <t>Ягодень / шоу-бокс / 500 г / 30 шт</t>
  </si>
  <si>
    <t>1966</t>
  </si>
  <si>
    <t>Нуга с кедровым орехом / 70 г</t>
  </si>
  <si>
    <t>ShowBox_Naugat</t>
  </si>
  <si>
    <t>1967</t>
  </si>
  <si>
    <t>Нуга с кедровым орехом и клюквой / 70 г</t>
  </si>
  <si>
    <t>Showbox_batons</t>
  </si>
  <si>
    <t>1965</t>
  </si>
  <si>
    <t>Нуга с кедровым орехом и корицей / 70 г</t>
  </si>
  <si>
    <t>ShowBox_Naugat_cinnamon (1)</t>
  </si>
  <si>
    <t>3598</t>
  </si>
  <si>
    <t>Кедровые палочки / 1500г</t>
  </si>
  <si>
    <t>CedarSticks_candy</t>
  </si>
  <si>
    <t>3599</t>
  </si>
  <si>
    <t>Кедровые палочки / малина / 1500г</t>
  </si>
  <si>
    <t>CedarSticks_Raspberry</t>
  </si>
  <si>
    <t>3601</t>
  </si>
  <si>
    <t>Кедровые палочки / облепиха / 1500г</t>
  </si>
  <si>
    <t>CedarSticks_Buckthorn</t>
  </si>
  <si>
    <t>3600</t>
  </si>
  <si>
    <t>Кедровые палочки / смородина / 1500г</t>
  </si>
  <si>
    <t>CedarSticks_Currant</t>
  </si>
  <si>
    <t>4965</t>
  </si>
  <si>
    <t>Кедровый трюфель / ассорти из белого шоколада / клубника, фисташка, кедровый орех / 1000 г</t>
  </si>
  <si>
    <t>CedarTruffle_AssortyWhite_candy (1)</t>
  </si>
  <si>
    <t>4966</t>
  </si>
  <si>
    <t>Кедровый трюфель / ассорти из темного шоколада / малина, клюква, кедровый орех / 1000 г</t>
  </si>
  <si>
    <t>CedarTruffle_AssortyDark_candy</t>
  </si>
  <si>
    <t>1882</t>
  </si>
  <si>
    <t>Конфеты "Кедровый марципан" классический в шоколадной глазури 1500г</t>
  </si>
  <si>
    <t>CedarMarzipan_classic_candy (1)</t>
  </si>
  <si>
    <t>1859</t>
  </si>
  <si>
    <t>Конфеты "Мини-Мини" кедровые 1000г</t>
  </si>
  <si>
    <t>MiniMini_candy</t>
  </si>
  <si>
    <t>3562</t>
  </si>
  <si>
    <t>Мармелад "Ягодень" с облепихой в шоколадной глазури 1500г</t>
  </si>
  <si>
    <t>Yagoden_SeaBauckthorn</t>
  </si>
  <si>
    <t>3566</t>
  </si>
  <si>
    <t>Мармелад "Ягодень" с черной смородиной в шоколадной глазури 1500г</t>
  </si>
  <si>
    <t>Yagoden_Blackcurrantl</t>
  </si>
  <si>
    <t>3564</t>
  </si>
  <si>
    <t>Мармелад "Ягодень" с черноплодной рябиной в шоколадной глазури 1500г</t>
  </si>
  <si>
    <t>Yagoden_Chokeberry</t>
  </si>
  <si>
    <t>5084</t>
  </si>
  <si>
    <t>Фрутодень с кедровыми орехами, курага / 1500 г</t>
  </si>
  <si>
    <t>1968</t>
  </si>
  <si>
    <t>Фрутодень с кедровыми орехами, финик / 1500 г</t>
  </si>
  <si>
    <t>Frutoden_candy</t>
  </si>
  <si>
    <t>2180</t>
  </si>
  <si>
    <t>Варенье из жимолости / 100г</t>
  </si>
  <si>
    <t>Preserve_HoneySuckle_100</t>
  </si>
  <si>
    <t>2187</t>
  </si>
  <si>
    <t>Варенье из сосновых шишек / 100г</t>
  </si>
  <si>
    <t>Preserve_Pine_100</t>
  </si>
  <si>
    <t>4272</t>
  </si>
  <si>
    <t>Варенье кедровое / 100г</t>
  </si>
  <si>
    <t>Preserve_Cedar_100</t>
  </si>
  <si>
    <t>4020</t>
  </si>
  <si>
    <t>Варенье сибирское из сосновой шишки с кедровым орехом / 100г</t>
  </si>
  <si>
    <t>Preserve_Siberian_100</t>
  </si>
  <si>
    <t>2166</t>
  </si>
  <si>
    <t>Сосновый сироп с ядром кедрового ореха / 100г</t>
  </si>
  <si>
    <t>Preserve_PineNuts_100</t>
  </si>
  <si>
    <t>2138</t>
  </si>
  <si>
    <t>Варенье из жимолости / 200г</t>
  </si>
  <si>
    <t>Preserve_HoneySuckle_200</t>
  </si>
  <si>
    <t>1930</t>
  </si>
  <si>
    <t>Варенье из сосновых шишек / 200г</t>
  </si>
  <si>
    <t>Preserve_pine_200</t>
  </si>
  <si>
    <t>4277</t>
  </si>
  <si>
    <t>Варенье кедровое / 200г</t>
  </si>
  <si>
    <t>Preserve_Cedar_200</t>
  </si>
  <si>
    <t>4022</t>
  </si>
  <si>
    <t>Варенье сибирское из сосновой шишки с кедровым орехом / 200г</t>
  </si>
  <si>
    <t>Preserve_Siberian_200</t>
  </si>
  <si>
    <t>2167</t>
  </si>
  <si>
    <t>Сосновый сироп с ядром кедрового ореха / 200г</t>
  </si>
  <si>
    <t>Preserve_PineNuts_200</t>
  </si>
  <si>
    <t>3602</t>
  </si>
  <si>
    <t>Варенье из сосновых шишек / 500 г</t>
  </si>
  <si>
    <t>Preserve500_pine</t>
  </si>
  <si>
    <t>Варенье из сосновых шишек 1кг</t>
  </si>
  <si>
    <t>3603</t>
  </si>
  <si>
    <t>Сосновый сироп с ядром кедрового ореха / 500 г</t>
  </si>
  <si>
    <t>Preserve500_cedar</t>
  </si>
  <si>
    <t>4310</t>
  </si>
  <si>
    <t>Шоколад темный с апельсином, корицей и кедровым орехом / 100 г</t>
  </si>
  <si>
    <t>ChocolateDark_orange</t>
  </si>
  <si>
    <t>4301</t>
  </si>
  <si>
    <t>Шоколад темный с кедровым орехом / 100 г</t>
  </si>
  <si>
    <t>ChocolateDark_cedar</t>
  </si>
  <si>
    <t>4311</t>
  </si>
  <si>
    <t>Шоколад темный с кедровым орехом и кристаллами соли / 100 г</t>
  </si>
  <si>
    <t>ChocolateDark_salt</t>
  </si>
  <si>
    <t>4306</t>
  </si>
  <si>
    <t>Шоколад темный с кедровым орехом и цветочной пыльцой / 100 г</t>
  </si>
  <si>
    <t>ChocolateDark_pollen</t>
  </si>
  <si>
    <t>4308</t>
  </si>
  <si>
    <t>Шоколад темный с клюквой и кедровым орехом / 100 г</t>
  </si>
  <si>
    <t>ChocolateDark_cranberry</t>
  </si>
  <si>
    <t>4309</t>
  </si>
  <si>
    <t>Шоколад темный с мятой и кедровым орехом / 100 г</t>
  </si>
  <si>
    <t>ChocolateDark_mint</t>
  </si>
  <si>
    <t>4453</t>
  </si>
  <si>
    <t>Шоколад цветной с клубникой / 100 г</t>
  </si>
  <si>
    <t>ChocolateColour_strawberry</t>
  </si>
  <si>
    <t>4450</t>
  </si>
  <si>
    <t>Шоколад цветной с фисташками и кедровым орехом / 100 г</t>
  </si>
  <si>
    <t>ChocolateColour_pistachio</t>
  </si>
  <si>
    <t>4452</t>
  </si>
  <si>
    <t>Шоколад цветной с черникой и лавандой / 100 г</t>
  </si>
  <si>
    <t>ChocolateColour_lavender</t>
  </si>
  <si>
    <t>4451</t>
  </si>
  <si>
    <t>Шоколад цветной с шиповником и клюквой / 100 г</t>
  </si>
  <si>
    <t>ChocolateColour_rosenhip</t>
  </si>
  <si>
    <t>4479</t>
  </si>
  <si>
    <t>Шоколад молочный с апельсином и облепихой / 100 г</t>
  </si>
  <si>
    <t>ChocolateMilk_orange</t>
  </si>
  <si>
    <t>4481</t>
  </si>
  <si>
    <t>Шоколад молочный с еловой хвоей / 100 г</t>
  </si>
  <si>
    <t>ChocolateMilk_needles</t>
  </si>
  <si>
    <t>4475</t>
  </si>
  <si>
    <t>Шоколад молочный с земляникой и брусникой / 100 г</t>
  </si>
  <si>
    <t>ChocolateMilk_hazelnut</t>
  </si>
  <si>
    <t>4477</t>
  </si>
  <si>
    <t>Шоколад молочный с манго и кедровым орехом / 100 г</t>
  </si>
  <si>
    <t>ChocolateMilk_mango</t>
  </si>
  <si>
    <t>4471</t>
  </si>
  <si>
    <t>Шоколад молочный с фундуком и клюквой / 100 г</t>
  </si>
  <si>
    <t>4473</t>
  </si>
  <si>
    <t>Шоколад молочный со смородиной / 100 г</t>
  </si>
  <si>
    <t>ChocolateMilk_currant</t>
  </si>
  <si>
    <t>2470</t>
  </si>
  <si>
    <t>Шоколад темный с брусникой / 100 г</t>
  </si>
  <si>
    <t>Chocolate_cowberry_pack</t>
  </si>
  <si>
    <t>2469</t>
  </si>
  <si>
    <t>Шоколад темный с клюквой / 100 г</t>
  </si>
  <si>
    <t>Chocolate_cranberry_pack</t>
  </si>
  <si>
    <t>2467</t>
  </si>
  <si>
    <t>Шоколад темный с малиной / 100 г</t>
  </si>
  <si>
    <t>Chocolate_raspberry_pack</t>
  </si>
  <si>
    <t>2468</t>
  </si>
  <si>
    <t>Шоколад темный с облепихой / 100 г</t>
  </si>
  <si>
    <t>Chocolate_SeaBuckthorn_pack</t>
  </si>
  <si>
    <t>2466</t>
  </si>
  <si>
    <t>Шоколад темный с черникой / 100 г</t>
  </si>
  <si>
    <t>Chocolate_bilberry_pack</t>
  </si>
  <si>
    <t>5073</t>
  </si>
  <si>
    <t>Кедровая комета ассорти / клюква, земляника, шишка, классическая / 70 г</t>
  </si>
  <si>
    <t>Preview_assorty</t>
  </si>
  <si>
    <t>4741</t>
  </si>
  <si>
    <t>Кедровая комета классическая / 120 г</t>
  </si>
  <si>
    <t>Preview_cedar (1)</t>
  </si>
  <si>
    <t>5070</t>
  </si>
  <si>
    <t>Кедровая комета классическая / 70 г</t>
  </si>
  <si>
    <t>Preview_classic</t>
  </si>
  <si>
    <t>4748</t>
  </si>
  <si>
    <t>Кедровая комета с земляникой / 120 г</t>
  </si>
  <si>
    <t>Preview_strawberry (1) (1)</t>
  </si>
  <si>
    <t>5072</t>
  </si>
  <si>
    <t>Кедровая комета с земляникой / 70 г</t>
  </si>
  <si>
    <t>Preview_strawberry</t>
  </si>
  <si>
    <t>4747</t>
  </si>
  <si>
    <t>Кедровая комета с клюквой / 120 г</t>
  </si>
  <si>
    <t>Preview_cranberry (1)</t>
  </si>
  <si>
    <t>5071</t>
  </si>
  <si>
    <t>Кедровая комета с клюквой / 70 г</t>
  </si>
  <si>
    <t>Preview_cranberry</t>
  </si>
  <si>
    <t>4746</t>
  </si>
  <si>
    <t>Кедровая комета с сосновой шишкой / 120 г</t>
  </si>
  <si>
    <t>Preview_pine (1)</t>
  </si>
  <si>
    <t>2203</t>
  </si>
  <si>
    <t>Мармелад Ягодень «Таежный» / подложка / 110 г</t>
  </si>
  <si>
    <t>Marmelad_podlogka_pine</t>
  </si>
  <si>
    <t>3534</t>
  </si>
  <si>
    <t>Мармелад Ягодень ассорти / облепиха, брусника, черноплодная рябина / подложка / 165 г</t>
  </si>
  <si>
    <t>Marmelad_podlogka_assorty1</t>
  </si>
  <si>
    <t>2497</t>
  </si>
  <si>
    <t>Мармелад Ягодень ассорти / черника, смородина, малина / подложка / 165 г</t>
  </si>
  <si>
    <t>Marmelad_podlogka_assorty2</t>
  </si>
  <si>
    <t>1870</t>
  </si>
  <si>
    <t>Мармелад Ягодень клубничный с семенами чиа / подложка / 140 г</t>
  </si>
  <si>
    <t>Marmelad_podlogka_strawberry&amp;chia</t>
  </si>
  <si>
    <t>3533</t>
  </si>
  <si>
    <t>Мармелад Ягодень малиновый / подложка / 165 г</t>
  </si>
  <si>
    <t>Marmelad_podlogka_raspberry</t>
  </si>
  <si>
    <t>2504</t>
  </si>
  <si>
    <t>Мармелад ягодный с брусникой / брикет / 200 г</t>
  </si>
  <si>
    <t>Marmelad_briket_cowberry (1)</t>
  </si>
  <si>
    <t>2506</t>
  </si>
  <si>
    <t>Мармелад ягодный с малиной / брикет / 200 г</t>
  </si>
  <si>
    <t>Marmelad_briket_raspberry</t>
  </si>
  <si>
    <t>2505</t>
  </si>
  <si>
    <t>Мармелад ягодный с черной смородиной / брикет / 200 г</t>
  </si>
  <si>
    <t>Marmelad_briket_currant</t>
  </si>
  <si>
    <t>4269</t>
  </si>
  <si>
    <t>Ягодная пастила ассорти / черноплодная рябина / облепиха / малина / 100 г</t>
  </si>
  <si>
    <t>Pastila_Assorty</t>
  </si>
  <si>
    <t>2023</t>
  </si>
  <si>
    <t>Ягодная пастила брусничная с кедровыми орехами / 100 г</t>
  </si>
  <si>
    <t>Pastila_Cowberry_box</t>
  </si>
  <si>
    <t>2496</t>
  </si>
  <si>
    <t>Ягодная пастила вишневая / 100 г</t>
  </si>
  <si>
    <t>Pastila_Cherry_box</t>
  </si>
  <si>
    <t>2495</t>
  </si>
  <si>
    <t>Ягодная пастила клубничная / 100 г</t>
  </si>
  <si>
    <t>Pastila_Strawberry_box</t>
  </si>
  <si>
    <t>2022</t>
  </si>
  <si>
    <t>Ягодная пастила клюквенная / 100 г</t>
  </si>
  <si>
    <t>Pastila_Cranberry_box</t>
  </si>
  <si>
    <t>2192</t>
  </si>
  <si>
    <t>Ягодная пастила малиновая / 100 г</t>
  </si>
  <si>
    <t>Pastila_Raspberry_box</t>
  </si>
  <si>
    <t>2024</t>
  </si>
  <si>
    <t>Ягодная пастила облепиховая / 100 г</t>
  </si>
  <si>
    <t>Pastila_SeaBuckthorn_box</t>
  </si>
  <si>
    <t>2193</t>
  </si>
  <si>
    <t>Ягодная пастила смородиновая / 100 г</t>
  </si>
  <si>
    <t>Pastila_Currant_box</t>
  </si>
  <si>
    <t>2025</t>
  </si>
  <si>
    <t>Ягодная пастила черничная / 100 г</t>
  </si>
  <si>
    <t>Pastila_Bilberry_box</t>
  </si>
  <si>
    <t>2438</t>
  </si>
  <si>
    <t>Иван-чай крупнолистовой / стекло / 50 г</t>
  </si>
  <si>
    <t>Tea_jar_LargeLeaf</t>
  </si>
  <si>
    <t>1909</t>
  </si>
  <si>
    <t>Иван-чай с брусникой / стекло / 70 г</t>
  </si>
  <si>
    <t>Tea_jar_cowberry</t>
  </si>
  <si>
    <t>1913</t>
  </si>
  <si>
    <t>Иван-чай с малиной / стекло / 70 г</t>
  </si>
  <si>
    <t>Tea_jar_raspberry</t>
  </si>
  <si>
    <t>1912</t>
  </si>
  <si>
    <t>Иван-чай с мятой / стекло / 70 г</t>
  </si>
  <si>
    <t>Tea_jar_Mint</t>
  </si>
  <si>
    <t>1910</t>
  </si>
  <si>
    <t>Иван-чай с облепихой / стекло / 80 г</t>
  </si>
  <si>
    <t>Tea_jar_SeaBuckthorn</t>
  </si>
  <si>
    <t>1911</t>
  </si>
  <si>
    <t>Иван-чай с ромашкой / стекло / 70 г</t>
  </si>
  <si>
    <t>Tea_jar_Chamomila</t>
  </si>
  <si>
    <t>1907</t>
  </si>
  <si>
    <t>Иван-чай с ягодами годжи / стекло / 80 г</t>
  </si>
  <si>
    <t>Tea_jar_Goji</t>
  </si>
  <si>
    <t>1908</t>
  </si>
  <si>
    <t>Иван-чай со смородиной / стекло / 80 г</t>
  </si>
  <si>
    <t>Tea_jar_currant</t>
  </si>
  <si>
    <t>1995</t>
  </si>
  <si>
    <t>Иван-чай с брусникой / крафт / 50 г</t>
  </si>
  <si>
    <t>Tea_paper_cowberry</t>
  </si>
  <si>
    <t>1996</t>
  </si>
  <si>
    <t>Иван-чай с малиной / крафт / 50 г</t>
  </si>
  <si>
    <t>Tea_paper_raspberries</t>
  </si>
  <si>
    <t>2001</t>
  </si>
  <si>
    <t>Иван-чай с мятой / крафт / 50 г</t>
  </si>
  <si>
    <t>Tea_paper_mint</t>
  </si>
  <si>
    <t>1997</t>
  </si>
  <si>
    <t>Иван-чай с облепихой / крафт / 50 г</t>
  </si>
  <si>
    <t>Tea_paper_buckthorn</t>
  </si>
  <si>
    <t>2000</t>
  </si>
  <si>
    <t>Иван-чай с ромашкой / крафт / 50 г</t>
  </si>
  <si>
    <t>Tea_paper_chamomila</t>
  </si>
  <si>
    <t>1999</t>
  </si>
  <si>
    <t>Иван-чай с ягодами годжи / крафт / 50 г</t>
  </si>
  <si>
    <t>Tea_paper_goji</t>
  </si>
  <si>
    <t>1998</t>
  </si>
  <si>
    <t>Иван-чай со смородиной / крафт / 50 г</t>
  </si>
  <si>
    <t>Tea_paper_currancy</t>
  </si>
  <si>
    <t>4929</t>
  </si>
  <si>
    <t>Чайный напиток травяной «Фитнес тайм» / CraftTea / 50 г</t>
  </si>
  <si>
    <t>2381</t>
  </si>
  <si>
    <t>Чайный напиток «Антистресс» / крафт / 60 г</t>
  </si>
  <si>
    <t>Tea_Antistress</t>
  </si>
  <si>
    <t>2387</t>
  </si>
  <si>
    <t>Чайный напиток «Бодрое утро» / крафт / 60 г</t>
  </si>
  <si>
    <t>Tea_Morning</t>
  </si>
  <si>
    <t>2384</t>
  </si>
  <si>
    <t>Чайный напиток «Женский» / крафт / 60 г</t>
  </si>
  <si>
    <t>Tea_Woman</t>
  </si>
  <si>
    <t>2283</t>
  </si>
  <si>
    <t>Чайный напиток «Королевский» / 50 г</t>
  </si>
  <si>
    <t>Tea_king</t>
  </si>
  <si>
    <t>2380</t>
  </si>
  <si>
    <t>Чайный напиток «Лесная сказка» / крафт / 60 г</t>
  </si>
  <si>
    <t>Tea_LesnayaSkazka</t>
  </si>
  <si>
    <t>2377</t>
  </si>
  <si>
    <t>Чайный напиток «Мамин чай» / крафт / 60 г</t>
  </si>
  <si>
    <t>Tea_Mamin</t>
  </si>
  <si>
    <t>2385</t>
  </si>
  <si>
    <t>Чайный напиток «Мужской» / крафт / 60 г</t>
  </si>
  <si>
    <t>Tea_Man</t>
  </si>
  <si>
    <t>2388</t>
  </si>
  <si>
    <t>Чайный напиток «Сибирское здоровье» / крафт / 60 г</t>
  </si>
  <si>
    <t>Tea_SiberianHealth</t>
  </si>
  <si>
    <t>2379</t>
  </si>
  <si>
    <t>Чайный напиток «Травяной микс» / крафт / 60 г</t>
  </si>
  <si>
    <t>Tea_Herbal</t>
  </si>
  <si>
    <t>2383</t>
  </si>
  <si>
    <t>Чайный напиток «Фитнес-тайм» / крафт / 60 г</t>
  </si>
  <si>
    <t>Tea_FitnessTime</t>
  </si>
  <si>
    <t>2382</t>
  </si>
  <si>
    <t>Чайный напиток «Фиточай» / крафт / 60 г</t>
  </si>
  <si>
    <t>Tea_FitoChai</t>
  </si>
  <si>
    <t>2386</t>
  </si>
  <si>
    <t>Чайный напиток «Чудесный феникс» / крафт / 60 г</t>
  </si>
  <si>
    <t>Tea_Feniks</t>
  </si>
  <si>
    <t>2378</t>
  </si>
  <si>
    <t>Чайный напиток «Энергия Земли» / крафт / 60 г</t>
  </si>
  <si>
    <t>Tea_EnergiZemli</t>
  </si>
  <si>
    <t>4988</t>
  </si>
  <si>
    <t>Чайный напиток Подарочный / 15 г</t>
  </si>
  <si>
    <t>Gift_ivan_tea</t>
  </si>
  <si>
    <t>4383</t>
  </si>
  <si>
    <t>Кедро-кофе с какао / 120 г</t>
  </si>
  <si>
    <t>CedroCoffee_choco</t>
  </si>
  <si>
    <t>4389</t>
  </si>
  <si>
    <t>Кедро-кофе с кардамоном / 120 г</t>
  </si>
  <si>
    <t>CedroCoffee_cardamom</t>
  </si>
  <si>
    <t>4385</t>
  </si>
  <si>
    <t>Кедро-кофе с мускатным орехом / 120 г</t>
  </si>
  <si>
    <t>CedroCoffee_muscat</t>
  </si>
  <si>
    <t>4381</t>
  </si>
  <si>
    <t>Кедро-кофе с сосновой шишкой / 120 г</t>
  </si>
  <si>
    <t>CedroCoffee_pine</t>
  </si>
  <si>
    <t>4387</t>
  </si>
  <si>
    <t>Кедро-кофе с чагой / 120 г</t>
  </si>
  <si>
    <t>CedroCoffee_chaga</t>
  </si>
  <si>
    <t>4221</t>
  </si>
  <si>
    <t>Крем - мед с малиной / 220 г</t>
  </si>
  <si>
    <t>Cream_honey_raspberry</t>
  </si>
  <si>
    <t>4224</t>
  </si>
  <si>
    <t>Крем - мед с сосновой шишкой / 220 г</t>
  </si>
  <si>
    <t>Cream_honey_pine cone</t>
  </si>
  <si>
    <t>4220</t>
  </si>
  <si>
    <t>Крем - мед с черникой и кедровым орехом / 220 г</t>
  </si>
  <si>
    <t>Cream_honey_blueberries</t>
  </si>
  <si>
    <t>1918</t>
  </si>
  <si>
    <t>Мед разнотравье / 220 г</t>
  </si>
  <si>
    <t>Honey_natural</t>
  </si>
  <si>
    <t>1922</t>
  </si>
  <si>
    <t>Мед с кедровыми орешками / 220 г</t>
  </si>
  <si>
    <t>Honey_cedar</t>
  </si>
  <si>
    <t>5059</t>
  </si>
  <si>
    <t>Мед с цельными кедровыми орешками / 220 г</t>
  </si>
  <si>
    <t>c91b067c-1a45-4934-8b01-5a3c74a69d3f</t>
  </si>
  <si>
    <t>1963</t>
  </si>
  <si>
    <t>Мед Таежный с орехами и сухофруктами / 220 г</t>
  </si>
  <si>
    <t>Honey_mix</t>
  </si>
  <si>
    <t>1919</t>
  </si>
  <si>
    <t>Мед Таежный с соком брусники / 220 г</t>
  </si>
  <si>
    <t>Honey_cowberry</t>
  </si>
  <si>
    <t>1920</t>
  </si>
  <si>
    <t>Мед Таежный с соком облепихи / 220 г</t>
  </si>
  <si>
    <t>Honey_SeaBuckthorn</t>
  </si>
  <si>
    <t>1921</t>
  </si>
  <si>
    <t>Мед Таежный с соком черноплодной рябины / 220 г</t>
  </si>
  <si>
    <t>Honey_aronia</t>
  </si>
  <si>
    <t>2019</t>
  </si>
  <si>
    <t>Масло кедровое / 100 мл</t>
  </si>
  <si>
    <t>Oil_cedar100_bottle</t>
  </si>
  <si>
    <t>2004</t>
  </si>
  <si>
    <t>Масло кедровое / 250 мл</t>
  </si>
  <si>
    <t>Oil_cedar250_bottle</t>
  </si>
  <si>
    <t>1926</t>
  </si>
  <si>
    <t>Масло кедровое / 500 мл</t>
  </si>
  <si>
    <t>Oil_cedar500_bottle</t>
  </si>
  <si>
    <t>2072</t>
  </si>
  <si>
    <t>Урбеч из арахиса / 200 г</t>
  </si>
  <si>
    <t>Urbech_peanuts</t>
  </si>
  <si>
    <t>2073</t>
  </si>
  <si>
    <t>Урбеч из мякоти кокоса / 200 г</t>
  </si>
  <si>
    <t>Urbech_coconut</t>
  </si>
  <si>
    <t>2075</t>
  </si>
  <si>
    <t>Урбеч из семян кунжута / 200 г</t>
  </si>
  <si>
    <t>Urbech_sesame</t>
  </si>
  <si>
    <t>2076</t>
  </si>
  <si>
    <t>Урбеч из семян льна / 200 г</t>
  </si>
  <si>
    <t>Urbech_flax</t>
  </si>
  <si>
    <t>2062</t>
  </si>
  <si>
    <t>Урбеч из ядра кедрового ореха / 200 г</t>
  </si>
  <si>
    <t>Urbech_cedar</t>
  </si>
  <si>
    <t>2148</t>
  </si>
  <si>
    <t>Паста из обжаренных ядер арахиса / 250 г</t>
  </si>
  <si>
    <t>Pasta_peanuts</t>
  </si>
  <si>
    <t>2151</t>
  </si>
  <si>
    <t>Паста из обжаренных ядер миндаля / 250 г</t>
  </si>
  <si>
    <t>Pasta_almond</t>
  </si>
  <si>
    <t>2153</t>
  </si>
  <si>
    <t>Паста из обжаренных ядер фундука / 250 г</t>
  </si>
  <si>
    <t>Pasta_hazelnuts</t>
  </si>
  <si>
    <t>2150</t>
  </si>
  <si>
    <t>Паста из ядра кешью с какао / 250 г</t>
  </si>
  <si>
    <t>Pasta_ceshew&amp;cocoa</t>
  </si>
  <si>
    <t>2152</t>
  </si>
  <si>
    <t>Паста из ядра фисташки / 250 г</t>
  </si>
  <si>
    <t>Pasta_pistachio</t>
  </si>
  <si>
    <t>4161</t>
  </si>
  <si>
    <t>Малина бережной сушки / 40 г</t>
  </si>
  <si>
    <t>Sublime_Raspberry</t>
  </si>
  <si>
    <t>2277</t>
  </si>
  <si>
    <t>Сублимированная брусника / 20г</t>
  </si>
  <si>
    <t>Sublime_Cowberry</t>
  </si>
  <si>
    <t>2276</t>
  </si>
  <si>
    <t>Сублимированная облепиха / 40г</t>
  </si>
  <si>
    <t>Sublime_SeaBuckthorn</t>
  </si>
  <si>
    <t>2279</t>
  </si>
  <si>
    <t>Сублимированная смородина / 40г</t>
  </si>
  <si>
    <t>Sublime_Blackcurant</t>
  </si>
  <si>
    <t>Сублимированная ягода клубника/ 40г</t>
  </si>
  <si>
    <t>Sublime_Strawberry</t>
  </si>
  <si>
    <t>4111</t>
  </si>
  <si>
    <t>Клюква Вяленая / 150г</t>
  </si>
  <si>
    <t>Mix150_cranberry</t>
  </si>
  <si>
    <t>4081</t>
  </si>
  <si>
    <t>Смесь Ядро кедрового ореха и клюквы вяленой / 300г</t>
  </si>
  <si>
    <t>Vaccuum_ShelledNuts&amp;Cranberry_300</t>
  </si>
  <si>
    <t>2511</t>
  </si>
  <si>
    <t>Ядро кедрового ореха / 100 г</t>
  </si>
  <si>
    <t>2565</t>
  </si>
  <si>
    <t>Ядро кедрового ореха / 120 г / обечайка</t>
  </si>
  <si>
    <t>2049</t>
  </si>
  <si>
    <t>СК15 - Конфетница / 300 г</t>
  </si>
  <si>
    <t>СК15-Конфетница</t>
  </si>
  <si>
    <t>2556</t>
  </si>
  <si>
    <t>СК61 - Подарочный набор «Таежный сбор» / 765 г</t>
  </si>
  <si>
    <t>SK61</t>
  </si>
  <si>
    <t>2557</t>
  </si>
  <si>
    <t>СК62 - Подарочный набор «Богатство Сибири» / 730 г</t>
  </si>
  <si>
    <t>SK62(1)</t>
  </si>
  <si>
    <t>3532</t>
  </si>
  <si>
    <t>СК63 - Подарочный набор «Вкусное приключение»</t>
  </si>
  <si>
    <t>SK63</t>
  </si>
  <si>
    <t>4614</t>
  </si>
  <si>
    <t>СК71 - Подарочный набор женский «Оставайся хитрой»</t>
  </si>
  <si>
    <t>SK71</t>
  </si>
  <si>
    <t>4615</t>
  </si>
  <si>
    <t>СК72 - Подарочный набор «Оставайся диким»</t>
  </si>
  <si>
    <t>SK72</t>
  </si>
  <si>
    <t>4616</t>
  </si>
  <si>
    <t>СК73 - Подарочный набор для бани «Оставайся диким»</t>
  </si>
  <si>
    <t>SK73</t>
  </si>
  <si>
    <t>Фасовка</t>
  </si>
  <si>
    <t>Заказывать только целой коробкой по 6 шт. при наличии регистрации на Меркурий</t>
  </si>
  <si>
    <t>ИТОГО</t>
  </si>
  <si>
    <t>заказ  шт.</t>
  </si>
  <si>
    <t>Сумма руб.</t>
  </si>
  <si>
    <t>Фирменная картонная упаковка</t>
  </si>
  <si>
    <t>Конфеты в  мини-упаковке</t>
  </si>
  <si>
    <t>Крафт-пакеты</t>
  </si>
  <si>
    <t>Заказывать только кратно целому шоу-боксу!</t>
  </si>
  <si>
    <t>Конфеты в шоу-боксах</t>
  </si>
  <si>
    <t>Батончики нуги 70 гр. в шоу-боксах</t>
  </si>
  <si>
    <t>Батончики марципановые</t>
  </si>
  <si>
    <t>Весовой ассортимент в гофро-коробах</t>
  </si>
  <si>
    <t>Варенье в стеклянной таре 100 г.</t>
  </si>
  <si>
    <t>Подарочные наборы</t>
  </si>
  <si>
    <t>Ядро кедра,смеси орехово-ягодные</t>
  </si>
  <si>
    <t>Ягода сублимированная в крафт-пакете</t>
  </si>
  <si>
    <t>Пасты ореховые сладкие</t>
  </si>
  <si>
    <t>Урбеч (ореховая паста без сахара)</t>
  </si>
  <si>
    <t>Кедровое масло (холодный отжим)</t>
  </si>
  <si>
    <t>Мёд</t>
  </si>
  <si>
    <t>Крем-мёд</t>
  </si>
  <si>
    <t>Кедро-кофе в защитной упаковке</t>
  </si>
  <si>
    <t>Чай травяной в защитном крафт-пакете 60г</t>
  </si>
  <si>
    <t>Иван-чай в подарочной стеклянной таре 70/80г.</t>
  </si>
  <si>
    <t>Иван-чай в крафтовом пакете 50г</t>
  </si>
  <si>
    <t>Пастила 100г (без сахара)</t>
  </si>
  <si>
    <t>Мармелад Ягодный в брикетах (без сахара, на фруктозе)</t>
  </si>
  <si>
    <t>Мармелад  Ягодень</t>
  </si>
  <si>
    <t>НОВИНКА!!! Конфеты "Кедровая комета"</t>
  </si>
  <si>
    <t>Молочный шоколад</t>
  </si>
  <si>
    <t>Шоколад "Вкус Сибири"</t>
  </si>
  <si>
    <t>Цветной шоколад</t>
  </si>
  <si>
    <t>Фирменный темный шоколад с кедровым орехом</t>
  </si>
  <si>
    <t>Варенье в большой таре 500\1000 г.</t>
  </si>
  <si>
    <t>Варенье в стеклянной таре 200 г.</t>
  </si>
  <si>
    <t>Наименование товара</t>
  </si>
  <si>
    <t>Вид упаковки</t>
  </si>
  <si>
    <t>Заказывать только кратно целому шоу-боксу! По 12 шт</t>
  </si>
  <si>
    <t>Кедровый марципан с клюквой / батончик / 50 г / шоу-бокс 24 шт.</t>
  </si>
  <si>
    <t>Стоимость, руб.</t>
  </si>
  <si>
    <t>Количество в гофро-месте, шт.</t>
  </si>
  <si>
    <t>1767</t>
  </si>
  <si>
    <t>Кедровый грильяж с клюквой в шоколадной глазури 1500 г</t>
  </si>
  <si>
    <t>2083</t>
  </si>
  <si>
    <t>Кедровый грильяж с облепихой в шоколадной глазури 1500 г</t>
  </si>
  <si>
    <t>3556</t>
  </si>
  <si>
    <t>Кедровый грильяж с сосновой шишкой в шоколадной глазури 1500 г</t>
  </si>
  <si>
    <t>3557</t>
  </si>
  <si>
    <t>Кедровый грильяж с черемухой в шоколадной глазури 1500 г</t>
  </si>
  <si>
    <t>2124</t>
  </si>
  <si>
    <t>Кедровый грильяж с черникой в шоколадной глазури 1500 г</t>
  </si>
  <si>
    <t>3558</t>
  </si>
  <si>
    <t>Кедровый грильяж с яблоком в шоколадной глазури 1500 г</t>
  </si>
  <si>
    <t>3561</t>
  </si>
  <si>
    <t>Конфеты "Кедровый марципан" с клюквой в шоколадной глазури 1500г</t>
  </si>
  <si>
    <t>3560</t>
  </si>
  <si>
    <t>Конфеты "Кедровый марципан" с малиной в шоколадной глазури 1500г</t>
  </si>
  <si>
    <t>3559</t>
  </si>
  <si>
    <t>Конфеты "Кедровый марципан" с облепихой в шоколадной глазури 1500г</t>
  </si>
  <si>
    <t>4826</t>
  </si>
  <si>
    <t>Масло кедровое / 2,5 кг</t>
  </si>
  <si>
    <t>Масло кедровое / 3 л</t>
  </si>
  <si>
    <t>2555</t>
  </si>
  <si>
    <t>СК60 - Подарочный набор «Сибирская ягода» / 770 г</t>
  </si>
  <si>
    <t>Акция июля 20%. Цена со скидкой 160,05</t>
  </si>
  <si>
    <t>Акция июля 20%. Цена со скидкой 91,92</t>
  </si>
  <si>
    <t>Акция в июле 25%. Цена со скидкой 684,85 руб</t>
  </si>
  <si>
    <t>Акция в июле 25%. Цена со скидкой 1315,84 руб</t>
  </si>
  <si>
    <t>Акция в июле 25%. Цена со скидкой 303,95 руб</t>
  </si>
  <si>
    <t>Акция в июле 20%. Цена со скидкой 98,49 руб</t>
  </si>
  <si>
    <t>Акция в июле 20%. Цена со скидкой 184,68 руб</t>
  </si>
  <si>
    <t>При возникновении вопросов Обратитесь к своему менеджеру</t>
  </si>
  <si>
    <t>Шоколад цветной с апельсином и васильком / 100 г</t>
  </si>
  <si>
    <t>Шоколад цветной с лаймом и кокосом / 100 г</t>
  </si>
  <si>
    <t>Шоколад цветной с манго и кокосом / 100 г</t>
  </si>
  <si>
    <t>Шоколад цветной с ежевикой, клубникой и вереском /100 г</t>
  </si>
  <si>
    <t>Андрей Александров +7(923) 44-99-504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</si>
</sst>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\ &quot;₽&quot;"/>
  </numFmts>
  <fonts count="9" x14ac:knownFonts="1">
    <font>
      <sz val="8"/>
      <name val="Arial"/>
    </font>
    <font>
      <sz val="10"/>
      <name val="Arial"/>
      <family val="2"/>
    </font>
    <font>
      <sz val="8"/>
      <color theme="1"/>
      <name val="Arial"/>
      <family val="2"/>
      <charset val="204"/>
    </font>
    <font>
      <sz val="8"/>
      <name val="Arial"/>
      <family val="2"/>
      <charset val="204"/>
    </font>
    <font>
      <b/>
      <sz val="9"/>
      <name val="Arial"/>
      <family val="2"/>
      <charset val="204"/>
    </font>
    <font>
      <sz val="16"/>
      <name val="Arial"/>
      <family val="2"/>
      <charset val="204"/>
    </font>
    <font>
      <sz val="14"/>
      <name val="Arial"/>
      <family val="2"/>
      <charset val="204"/>
    </font>
    <font>
      <sz val="16"/>
      <name val="Arial"/>
      <family val="2"/>
    </font>
    <font>
      <sz val="11"/>
      <name val="Calibri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rgb="FFF4ECC5"/>
        <bgColor auto="1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</fills>
  <borders count="17">
    <border>
      <left/>
      <right/>
      <top/>
      <bottom/>
      <diagonal/>
    </border>
    <border>
      <left style="thin">
        <color rgb="FFCCC085"/>
      </left>
      <right style="thin">
        <color rgb="FFCCC085"/>
      </right>
      <top/>
      <bottom/>
      <diagonal/>
    </border>
    <border>
      <left style="thin">
        <color rgb="FFCCC085"/>
      </left>
      <right style="thin">
        <color rgb="FFCCC085"/>
      </right>
      <top/>
      <bottom style="thin">
        <color rgb="FFCCC085"/>
      </bottom>
      <diagonal/>
    </border>
    <border>
      <left style="thin">
        <color rgb="FFCCC085"/>
      </left>
      <right style="thin">
        <color rgb="FFCCC085"/>
      </right>
      <top style="thin">
        <color rgb="FFCCC085"/>
      </top>
      <bottom/>
      <diagonal/>
    </border>
    <border>
      <left style="thin">
        <color rgb="FFCCC085"/>
      </left>
      <right style="thin">
        <color rgb="FFCCC085"/>
      </right>
      <top style="thin">
        <color rgb="FFCCC085"/>
      </top>
      <bottom style="thin">
        <color rgb="FFCCC085"/>
      </bottom>
      <diagonal/>
    </border>
    <border>
      <left style="thin">
        <color rgb="FFCCC085"/>
      </left>
      <right/>
      <top style="thin">
        <color rgb="FFCCC085"/>
      </top>
      <bottom style="thin">
        <color rgb="FFCCC085"/>
      </bottom>
      <diagonal/>
    </border>
    <border>
      <left/>
      <right/>
      <top style="thin">
        <color rgb="FFCCC085"/>
      </top>
      <bottom style="thin">
        <color rgb="FFCCC085"/>
      </bottom>
      <diagonal/>
    </border>
    <border>
      <left/>
      <right style="thin">
        <color rgb="FFCCC085"/>
      </right>
      <top style="thin">
        <color rgb="FFCCC085"/>
      </top>
      <bottom style="thin">
        <color rgb="FFCCC085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rgb="FFCCC085"/>
      </top>
      <bottom style="thin">
        <color rgb="FFCCC085"/>
      </bottom>
      <diagonal/>
    </border>
    <border>
      <left style="thin">
        <color rgb="FFCCC085"/>
      </left>
      <right/>
      <top/>
      <bottom/>
      <diagonal/>
    </border>
    <border>
      <left/>
      <right style="thin">
        <color rgb="FFCCC085"/>
      </right>
      <top/>
      <bottom/>
      <diagonal/>
    </border>
    <border>
      <left style="medium">
        <color rgb="FF5B0F00"/>
      </left>
      <right/>
      <top style="medium">
        <color rgb="FF5B0F00"/>
      </top>
      <bottom style="medium">
        <color rgb="FF5B0F00"/>
      </bottom>
      <diagonal/>
    </border>
    <border>
      <left/>
      <right style="medium">
        <color rgb="FF5B0F00"/>
      </right>
      <top style="medium">
        <color rgb="FF5B0F00"/>
      </top>
      <bottom style="medium">
        <color rgb="FF5B0F00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7">
    <xf numFmtId="0" fontId="0" fillId="0" borderId="0" xfId="0"/>
    <xf numFmtId="0" fontId="0" fillId="0" borderId="0" xfId="0" applyAlignment="1">
      <alignment horizontal="left"/>
    </xf>
    <xf numFmtId="0" fontId="0" fillId="0" borderId="4" xfId="0" applyBorder="1" applyAlignment="1">
      <alignment horizontal="left" vertical="top" wrapText="1"/>
    </xf>
    <xf numFmtId="0" fontId="0" fillId="0" borderId="4" xfId="0" applyBorder="1" applyAlignment="1">
      <alignment horizontal="left" vertical="top" wrapText="1" indent="6"/>
    </xf>
    <xf numFmtId="0" fontId="0" fillId="0" borderId="4" xfId="0" applyBorder="1" applyAlignment="1">
      <alignment horizontal="left" vertical="top" wrapText="1" indent="8"/>
    </xf>
    <xf numFmtId="0" fontId="0" fillId="0" borderId="4" xfId="0" applyBorder="1" applyAlignment="1">
      <alignment horizontal="left" vertical="top" wrapText="1" indent="4"/>
    </xf>
    <xf numFmtId="1" fontId="0" fillId="0" borderId="4" xfId="0" applyNumberFormat="1" applyBorder="1" applyAlignment="1">
      <alignment horizontal="right" vertical="top" wrapText="1"/>
    </xf>
    <xf numFmtId="1" fontId="0" fillId="0" borderId="4" xfId="0" applyNumberFormat="1" applyBorder="1" applyAlignment="1">
      <alignment horizontal="left" vertical="top" wrapText="1"/>
    </xf>
    <xf numFmtId="1" fontId="0" fillId="0" borderId="0" xfId="0" applyNumberFormat="1" applyAlignment="1">
      <alignment horizontal="left"/>
    </xf>
    <xf numFmtId="0" fontId="0" fillId="3" borderId="4" xfId="0" applyFill="1" applyBorder="1" applyAlignment="1">
      <alignment horizontal="left" vertical="top" wrapText="1"/>
    </xf>
    <xf numFmtId="4" fontId="0" fillId="0" borderId="4" xfId="0" applyNumberFormat="1" applyBorder="1" applyAlignment="1">
      <alignment horizontal="right" vertical="top" wrapText="1"/>
    </xf>
    <xf numFmtId="2" fontId="0" fillId="0" borderId="4" xfId="0" applyNumberFormat="1" applyBorder="1" applyAlignment="1">
      <alignment horizontal="right" vertical="top" wrapText="1"/>
    </xf>
    <xf numFmtId="0" fontId="4" fillId="4" borderId="8" xfId="0" applyFont="1" applyFill="1" applyBorder="1" applyAlignment="1">
      <alignment horizontal="center" vertical="center"/>
    </xf>
    <xf numFmtId="164" fontId="4" fillId="4" borderId="8" xfId="0" applyNumberFormat="1" applyFont="1" applyFill="1" applyBorder="1" applyAlignment="1">
      <alignment horizontal="center" vertical="center"/>
    </xf>
    <xf numFmtId="1" fontId="1" fillId="2" borderId="5" xfId="0" applyNumberFormat="1" applyFont="1" applyFill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2" fillId="5" borderId="0" xfId="0" applyFont="1" applyFill="1"/>
    <xf numFmtId="0" fontId="2" fillId="5" borderId="0" xfId="0" applyFont="1" applyFill="1" applyAlignment="1">
      <alignment horizontal="left"/>
    </xf>
    <xf numFmtId="0" fontId="0" fillId="5" borderId="0" xfId="0" applyFill="1"/>
    <xf numFmtId="0" fontId="0" fillId="5" borderId="0" xfId="0" applyFill="1" applyAlignment="1">
      <alignment horizontal="left"/>
    </xf>
    <xf numFmtId="0" fontId="3" fillId="3" borderId="4" xfId="0" applyFont="1" applyFill="1" applyBorder="1" applyAlignment="1">
      <alignment horizontal="left" vertical="top" wrapText="1"/>
    </xf>
    <xf numFmtId="0" fontId="3" fillId="6" borderId="4" xfId="0" applyFont="1" applyFill="1" applyBorder="1" applyAlignment="1">
      <alignment horizontal="left" vertical="top" wrapText="1"/>
    </xf>
    <xf numFmtId="1" fontId="0" fillId="7" borderId="4" xfId="0" applyNumberFormat="1" applyFill="1" applyBorder="1" applyAlignment="1">
      <alignment horizontal="right" vertical="top" wrapText="1"/>
    </xf>
    <xf numFmtId="0" fontId="3" fillId="3" borderId="3" xfId="0" applyFont="1" applyFill="1" applyBorder="1" applyAlignment="1">
      <alignment horizontal="left" vertical="top" wrapText="1"/>
    </xf>
    <xf numFmtId="0" fontId="3" fillId="3" borderId="1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left" vertical="top" wrapText="1"/>
    </xf>
    <xf numFmtId="0" fontId="3" fillId="0" borderId="4" xfId="0" applyFont="1" applyBorder="1" applyAlignment="1">
      <alignment horizontal="left" vertical="top" wrapText="1" indent="8"/>
    </xf>
    <xf numFmtId="2" fontId="0" fillId="0" borderId="0" xfId="0" applyNumberFormat="1" applyAlignment="1">
      <alignment horizontal="center" vertical="center"/>
    </xf>
    <xf numFmtId="0" fontId="0" fillId="0" borderId="6" xfId="0" applyBorder="1" applyAlignment="1">
      <alignment horizontal="left" vertical="top" wrapText="1"/>
    </xf>
    <xf numFmtId="1" fontId="0" fillId="0" borderId="7" xfId="0" applyNumberFormat="1" applyBorder="1" applyAlignment="1">
      <alignment horizontal="right" vertical="top" wrapText="1"/>
    </xf>
    <xf numFmtId="0" fontId="0" fillId="8" borderId="0" xfId="0" applyFill="1" applyAlignment="1">
      <alignment horizontal="left"/>
    </xf>
    <xf numFmtId="0" fontId="0" fillId="8" borderId="4" xfId="0" applyFill="1" applyBorder="1" applyAlignment="1">
      <alignment horizontal="left" vertical="top" wrapText="1"/>
    </xf>
    <xf numFmtId="0" fontId="0" fillId="8" borderId="4" xfId="0" applyFill="1" applyBorder="1" applyAlignment="1">
      <alignment horizontal="left" vertical="top" wrapText="1" indent="6"/>
    </xf>
    <xf numFmtId="2" fontId="0" fillId="8" borderId="0" xfId="0" applyNumberFormat="1" applyFill="1" applyAlignment="1">
      <alignment horizontal="center" vertical="center"/>
    </xf>
    <xf numFmtId="1" fontId="0" fillId="8" borderId="4" xfId="0" applyNumberFormat="1" applyFill="1" applyBorder="1" applyAlignment="1">
      <alignment horizontal="right" vertical="top" wrapText="1"/>
    </xf>
    <xf numFmtId="0" fontId="0" fillId="8" borderId="4" xfId="0" applyFill="1" applyBorder="1" applyAlignment="1">
      <alignment horizontal="left" vertical="top" wrapText="1" indent="4"/>
    </xf>
    <xf numFmtId="4" fontId="0" fillId="0" borderId="4" xfId="0" applyNumberFormat="1" applyBorder="1" applyAlignment="1">
      <alignment horizontal="right" vertical="center" wrapText="1"/>
    </xf>
    <xf numFmtId="0" fontId="0" fillId="0" borderId="11" xfId="0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7" fillId="4" borderId="11" xfId="0" applyFont="1" applyFill="1" applyBorder="1" applyAlignment="1">
      <alignment horizontal="center" vertical="top" wrapText="1"/>
    </xf>
    <xf numFmtId="0" fontId="7" fillId="4" borderId="0" xfId="0" applyFont="1" applyFill="1" applyBorder="1" applyAlignment="1">
      <alignment horizontal="center" vertical="top" wrapText="1"/>
    </xf>
    <xf numFmtId="0" fontId="7" fillId="4" borderId="12" xfId="0" applyFont="1" applyFill="1" applyBorder="1" applyAlignment="1">
      <alignment horizontal="center" vertical="top" wrapText="1"/>
    </xf>
    <xf numFmtId="0" fontId="0" fillId="8" borderId="0" xfId="0" applyFill="1" applyAlignment="1">
      <alignment horizontal="center"/>
    </xf>
    <xf numFmtId="0" fontId="3" fillId="8" borderId="0" xfId="0" applyFont="1" applyFill="1" applyAlignment="1">
      <alignment horizontal="center"/>
    </xf>
    <xf numFmtId="0" fontId="0" fillId="9" borderId="15" xfId="0" applyFill="1" applyBorder="1" applyAlignment="1">
      <alignment horizontal="center"/>
    </xf>
    <xf numFmtId="0" fontId="0" fillId="9" borderId="0" xfId="0" applyFill="1" applyAlignment="1">
      <alignment horizontal="center"/>
    </xf>
    <xf numFmtId="0" fontId="0" fillId="9" borderId="16" xfId="0" applyFill="1" applyBorder="1" applyAlignment="1">
      <alignment horizontal="center" wrapText="1"/>
    </xf>
    <xf numFmtId="0" fontId="5" fillId="4" borderId="11" xfId="0" applyFont="1" applyFill="1" applyBorder="1" applyAlignment="1">
      <alignment horizontal="center" vertical="top" wrapText="1"/>
    </xf>
    <xf numFmtId="0" fontId="5" fillId="4" borderId="0" xfId="0" applyFont="1" applyFill="1" applyBorder="1" applyAlignment="1">
      <alignment horizontal="center" vertical="top" wrapText="1"/>
    </xf>
    <xf numFmtId="0" fontId="5" fillId="4" borderId="12" xfId="0" applyFont="1" applyFill="1" applyBorder="1" applyAlignment="1">
      <alignment horizontal="center" vertical="top" wrapText="1"/>
    </xf>
    <xf numFmtId="0" fontId="8" fillId="0" borderId="13" xfId="0" applyFont="1" applyBorder="1" applyAlignment="1">
      <alignment horizontal="center" vertical="center"/>
    </xf>
    <xf numFmtId="0" fontId="8" fillId="0" borderId="14" xfId="0" applyFont="1" applyBorder="1"/>
    <xf numFmtId="0" fontId="6" fillId="4" borderId="5" xfId="0" applyFont="1" applyFill="1" applyBorder="1" applyAlignment="1">
      <alignment horizontal="center" vertical="top" wrapText="1"/>
    </xf>
    <xf numFmtId="0" fontId="6" fillId="4" borderId="6" xfId="0" applyFont="1" applyFill="1" applyBorder="1" applyAlignment="1">
      <alignment horizontal="center" vertical="top" wrapText="1"/>
    </xf>
    <xf numFmtId="0" fontId="6" fillId="4" borderId="10" xfId="0" applyFont="1" applyFill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11" Type="http://schemas.openxmlformats.org/officeDocument/2006/relationships/image" Target="../media/image211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71" Type="http://schemas.openxmlformats.org/officeDocument/2006/relationships/image" Target="../media/image171.png"/><Relationship Id="rId176" Type="http://schemas.openxmlformats.org/officeDocument/2006/relationships/image" Target="../media/image176.png"/><Relationship Id="rId192" Type="http://schemas.openxmlformats.org/officeDocument/2006/relationships/image" Target="../media/image192.png"/><Relationship Id="rId197" Type="http://schemas.openxmlformats.org/officeDocument/2006/relationships/image" Target="../media/image197.png"/><Relationship Id="rId206" Type="http://schemas.openxmlformats.org/officeDocument/2006/relationships/image" Target="../media/image206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82" Type="http://schemas.openxmlformats.org/officeDocument/2006/relationships/image" Target="../media/image182.png"/><Relationship Id="rId187" Type="http://schemas.openxmlformats.org/officeDocument/2006/relationships/image" Target="../media/image187.png"/><Relationship Id="rId217" Type="http://schemas.openxmlformats.org/officeDocument/2006/relationships/image" Target="../media/image217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12" Type="http://schemas.openxmlformats.org/officeDocument/2006/relationships/image" Target="../media/image212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png"/><Relationship Id="rId223" Type="http://schemas.openxmlformats.org/officeDocument/2006/relationships/image" Target="../media/image223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18" Type="http://schemas.openxmlformats.org/officeDocument/2006/relationships/image" Target="../media/image218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6" Type="http://schemas.openxmlformats.org/officeDocument/2006/relationships/image" Target="../media/image26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</xdr:row>
      <xdr:rowOff>0</xdr:rowOff>
    </xdr:from>
    <xdr:to>
      <xdr:col>3</xdr:col>
      <xdr:colOff>0</xdr:colOff>
      <xdr:row>3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3</xdr:row>
      <xdr:rowOff>0</xdr:rowOff>
    </xdr:from>
    <xdr:to>
      <xdr:col>3</xdr:col>
      <xdr:colOff>0</xdr:colOff>
      <xdr:row>4</xdr:row>
      <xdr:rowOff>0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4</xdr:row>
      <xdr:rowOff>0</xdr:rowOff>
    </xdr:from>
    <xdr:to>
      <xdr:col>3</xdr:col>
      <xdr:colOff>0</xdr:colOff>
      <xdr:row>5</xdr:row>
      <xdr:rowOff>0</xdr:rowOff>
    </xdr:to>
    <xdr:pic>
      <xdr:nvPicPr>
        <xdr:cNvPr id="4" name="Имя " descr="Descr 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5</xdr:row>
      <xdr:rowOff>0</xdr:rowOff>
    </xdr:from>
    <xdr:to>
      <xdr:col>3</xdr:col>
      <xdr:colOff>0</xdr:colOff>
      <xdr:row>6</xdr:row>
      <xdr:rowOff>0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6</xdr:row>
      <xdr:rowOff>0</xdr:rowOff>
    </xdr:from>
    <xdr:to>
      <xdr:col>3</xdr:col>
      <xdr:colOff>0</xdr:colOff>
      <xdr:row>7</xdr:row>
      <xdr:rowOff>0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7</xdr:row>
      <xdr:rowOff>0</xdr:rowOff>
    </xdr:from>
    <xdr:to>
      <xdr:col>3</xdr:col>
      <xdr:colOff>0</xdr:colOff>
      <xdr:row>8</xdr:row>
      <xdr:rowOff>0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8</xdr:row>
      <xdr:rowOff>0</xdr:rowOff>
    </xdr:from>
    <xdr:to>
      <xdr:col>3</xdr:col>
      <xdr:colOff>0</xdr:colOff>
      <xdr:row>9</xdr:row>
      <xdr:rowOff>0</xdr:rowOff>
    </xdr:to>
    <xdr:pic>
      <xdr:nvPicPr>
        <xdr:cNvPr id="8" name="Имя " descr="Descr 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9</xdr:row>
      <xdr:rowOff>0</xdr:rowOff>
    </xdr:from>
    <xdr:to>
      <xdr:col>3</xdr:col>
      <xdr:colOff>0</xdr:colOff>
      <xdr:row>10</xdr:row>
      <xdr:rowOff>0</xdr:rowOff>
    </xdr:to>
    <xdr:pic>
      <xdr:nvPicPr>
        <xdr:cNvPr id="9" name="Имя " descr="Descr 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10</xdr:row>
      <xdr:rowOff>0</xdr:rowOff>
    </xdr:from>
    <xdr:to>
      <xdr:col>3</xdr:col>
      <xdr:colOff>0</xdr:colOff>
      <xdr:row>11</xdr:row>
      <xdr:rowOff>0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11</xdr:row>
      <xdr:rowOff>0</xdr:rowOff>
    </xdr:from>
    <xdr:to>
      <xdr:col>3</xdr:col>
      <xdr:colOff>0</xdr:colOff>
      <xdr:row>12</xdr:row>
      <xdr:rowOff>0</xdr:rowOff>
    </xdr:to>
    <xdr:pic>
      <xdr:nvPicPr>
        <xdr:cNvPr id="11" name="Имя " descr="Descr 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13</xdr:row>
      <xdr:rowOff>0</xdr:rowOff>
    </xdr:to>
    <xdr:pic>
      <xdr:nvPicPr>
        <xdr:cNvPr id="12" name="Имя " descr="Descr 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14</xdr:row>
      <xdr:rowOff>0</xdr:rowOff>
    </xdr:to>
    <xdr:pic>
      <xdr:nvPicPr>
        <xdr:cNvPr id="13" name="Имя " descr="Descr 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14</xdr:row>
      <xdr:rowOff>0</xdr:rowOff>
    </xdr:from>
    <xdr:to>
      <xdr:col>3</xdr:col>
      <xdr:colOff>0</xdr:colOff>
      <xdr:row>15</xdr:row>
      <xdr:rowOff>0</xdr:rowOff>
    </xdr:to>
    <xdr:pic>
      <xdr:nvPicPr>
        <xdr:cNvPr id="14" name="Имя " descr="Descr 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15</xdr:row>
      <xdr:rowOff>0</xdr:rowOff>
    </xdr:from>
    <xdr:to>
      <xdr:col>3</xdr:col>
      <xdr:colOff>0</xdr:colOff>
      <xdr:row>16</xdr:row>
      <xdr:rowOff>0</xdr:rowOff>
    </xdr:to>
    <xdr:pic>
      <xdr:nvPicPr>
        <xdr:cNvPr id="15" name="Имя " descr="Descr 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16</xdr:row>
      <xdr:rowOff>0</xdr:rowOff>
    </xdr:from>
    <xdr:to>
      <xdr:col>3</xdr:col>
      <xdr:colOff>0</xdr:colOff>
      <xdr:row>17</xdr:row>
      <xdr:rowOff>0</xdr:rowOff>
    </xdr:to>
    <xdr:pic>
      <xdr:nvPicPr>
        <xdr:cNvPr id="16" name="Имя " descr="Descr 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17</xdr:row>
      <xdr:rowOff>0</xdr:rowOff>
    </xdr:from>
    <xdr:to>
      <xdr:col>3</xdr:col>
      <xdr:colOff>0</xdr:colOff>
      <xdr:row>18</xdr:row>
      <xdr:rowOff>0</xdr:rowOff>
    </xdr:to>
    <xdr:pic>
      <xdr:nvPicPr>
        <xdr:cNvPr id="17" name="Имя " descr="Descr 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18</xdr:row>
      <xdr:rowOff>0</xdr:rowOff>
    </xdr:from>
    <xdr:to>
      <xdr:col>3</xdr:col>
      <xdr:colOff>0</xdr:colOff>
      <xdr:row>19</xdr:row>
      <xdr:rowOff>0</xdr:rowOff>
    </xdr:to>
    <xdr:pic>
      <xdr:nvPicPr>
        <xdr:cNvPr id="18" name="Имя " descr="Descr 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19</xdr:row>
      <xdr:rowOff>0</xdr:rowOff>
    </xdr:from>
    <xdr:to>
      <xdr:col>3</xdr:col>
      <xdr:colOff>0</xdr:colOff>
      <xdr:row>20</xdr:row>
      <xdr:rowOff>0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20</xdr:row>
      <xdr:rowOff>0</xdr:rowOff>
    </xdr:from>
    <xdr:to>
      <xdr:col>3</xdr:col>
      <xdr:colOff>0</xdr:colOff>
      <xdr:row>21</xdr:row>
      <xdr:rowOff>0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3</xdr:col>
      <xdr:colOff>0</xdr:colOff>
      <xdr:row>22</xdr:row>
      <xdr:rowOff>0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22</xdr:row>
      <xdr:rowOff>0</xdr:rowOff>
    </xdr:from>
    <xdr:to>
      <xdr:col>3</xdr:col>
      <xdr:colOff>0</xdr:colOff>
      <xdr:row>23</xdr:row>
      <xdr:rowOff>0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23</xdr:row>
      <xdr:rowOff>0</xdr:rowOff>
    </xdr:from>
    <xdr:to>
      <xdr:col>3</xdr:col>
      <xdr:colOff>0</xdr:colOff>
      <xdr:row>24</xdr:row>
      <xdr:rowOff>0</xdr:rowOff>
    </xdr:to>
    <xdr:pic>
      <xdr:nvPicPr>
        <xdr:cNvPr id="23" name="Имя " descr="Descr 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24</xdr:row>
      <xdr:rowOff>0</xdr:rowOff>
    </xdr:from>
    <xdr:to>
      <xdr:col>3</xdr:col>
      <xdr:colOff>0</xdr:colOff>
      <xdr:row>25</xdr:row>
      <xdr:rowOff>0</xdr:rowOff>
    </xdr:to>
    <xdr:pic>
      <xdr:nvPicPr>
        <xdr:cNvPr id="24" name="Имя " descr="Descr 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26</xdr:row>
      <xdr:rowOff>0</xdr:rowOff>
    </xdr:from>
    <xdr:to>
      <xdr:col>3</xdr:col>
      <xdr:colOff>0</xdr:colOff>
      <xdr:row>27</xdr:row>
      <xdr:rowOff>0</xdr:rowOff>
    </xdr:to>
    <xdr:pic>
      <xdr:nvPicPr>
        <xdr:cNvPr id="25" name="Имя " descr="Descr 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27</xdr:row>
      <xdr:rowOff>0</xdr:rowOff>
    </xdr:from>
    <xdr:to>
      <xdr:col>3</xdr:col>
      <xdr:colOff>0</xdr:colOff>
      <xdr:row>28</xdr:row>
      <xdr:rowOff>0</xdr:rowOff>
    </xdr:to>
    <xdr:pic>
      <xdr:nvPicPr>
        <xdr:cNvPr id="26" name="Имя " descr="Descr 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28</xdr:row>
      <xdr:rowOff>0</xdr:rowOff>
    </xdr:from>
    <xdr:to>
      <xdr:col>3</xdr:col>
      <xdr:colOff>0</xdr:colOff>
      <xdr:row>29</xdr:row>
      <xdr:rowOff>0</xdr:rowOff>
    </xdr:to>
    <xdr:pic>
      <xdr:nvPicPr>
        <xdr:cNvPr id="27" name="Имя " descr="Descr 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29</xdr:row>
      <xdr:rowOff>0</xdr:rowOff>
    </xdr:from>
    <xdr:to>
      <xdr:col>3</xdr:col>
      <xdr:colOff>0</xdr:colOff>
      <xdr:row>30</xdr:row>
      <xdr:rowOff>0</xdr:rowOff>
    </xdr:to>
    <xdr:pic>
      <xdr:nvPicPr>
        <xdr:cNvPr id="28" name="Имя " descr="Descr 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30</xdr:row>
      <xdr:rowOff>0</xdr:rowOff>
    </xdr:from>
    <xdr:to>
      <xdr:col>3</xdr:col>
      <xdr:colOff>0</xdr:colOff>
      <xdr:row>31</xdr:row>
      <xdr:rowOff>0</xdr:rowOff>
    </xdr:to>
    <xdr:pic>
      <xdr:nvPicPr>
        <xdr:cNvPr id="29" name="Имя " descr="Descr 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32</xdr:row>
      <xdr:rowOff>0</xdr:rowOff>
    </xdr:from>
    <xdr:to>
      <xdr:col>3</xdr:col>
      <xdr:colOff>0</xdr:colOff>
      <xdr:row>33</xdr:row>
      <xdr:rowOff>0</xdr:rowOff>
    </xdr:to>
    <xdr:pic>
      <xdr:nvPicPr>
        <xdr:cNvPr id="30" name="Имя " descr="Descr 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33</xdr:row>
      <xdr:rowOff>0</xdr:rowOff>
    </xdr:from>
    <xdr:to>
      <xdr:col>3</xdr:col>
      <xdr:colOff>0</xdr:colOff>
      <xdr:row>34</xdr:row>
      <xdr:rowOff>0</xdr:rowOff>
    </xdr:to>
    <xdr:pic>
      <xdr:nvPicPr>
        <xdr:cNvPr id="31" name="Имя " descr="Descr 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34</xdr:row>
      <xdr:rowOff>0</xdr:rowOff>
    </xdr:from>
    <xdr:to>
      <xdr:col>3</xdr:col>
      <xdr:colOff>0</xdr:colOff>
      <xdr:row>35</xdr:row>
      <xdr:rowOff>0</xdr:rowOff>
    </xdr:to>
    <xdr:pic>
      <xdr:nvPicPr>
        <xdr:cNvPr id="32" name="Имя " descr="Descr 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35</xdr:row>
      <xdr:rowOff>0</xdr:rowOff>
    </xdr:from>
    <xdr:to>
      <xdr:col>3</xdr:col>
      <xdr:colOff>0</xdr:colOff>
      <xdr:row>36</xdr:row>
      <xdr:rowOff>0</xdr:rowOff>
    </xdr:to>
    <xdr:pic>
      <xdr:nvPicPr>
        <xdr:cNvPr id="33" name="Имя " descr="Descr 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36</xdr:row>
      <xdr:rowOff>0</xdr:rowOff>
    </xdr:from>
    <xdr:to>
      <xdr:col>3</xdr:col>
      <xdr:colOff>0</xdr:colOff>
      <xdr:row>37</xdr:row>
      <xdr:rowOff>0</xdr:rowOff>
    </xdr:to>
    <xdr:pic>
      <xdr:nvPicPr>
        <xdr:cNvPr id="34" name="Имя " descr="Descr 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37</xdr:row>
      <xdr:rowOff>0</xdr:rowOff>
    </xdr:from>
    <xdr:to>
      <xdr:col>3</xdr:col>
      <xdr:colOff>0</xdr:colOff>
      <xdr:row>38</xdr:row>
      <xdr:rowOff>0</xdr:rowOff>
    </xdr:to>
    <xdr:pic>
      <xdr:nvPicPr>
        <xdr:cNvPr id="35" name="Имя " descr="Descr 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38</xdr:row>
      <xdr:rowOff>0</xdr:rowOff>
    </xdr:from>
    <xdr:to>
      <xdr:col>3</xdr:col>
      <xdr:colOff>0</xdr:colOff>
      <xdr:row>39</xdr:row>
      <xdr:rowOff>0</xdr:rowOff>
    </xdr:to>
    <xdr:pic>
      <xdr:nvPicPr>
        <xdr:cNvPr id="36" name="Имя " descr="Descr 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39</xdr:row>
      <xdr:rowOff>0</xdr:rowOff>
    </xdr:from>
    <xdr:to>
      <xdr:col>3</xdr:col>
      <xdr:colOff>0</xdr:colOff>
      <xdr:row>40</xdr:row>
      <xdr:rowOff>0</xdr:rowOff>
    </xdr:to>
    <xdr:pic>
      <xdr:nvPicPr>
        <xdr:cNvPr id="37" name="Имя " descr="Descr 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40</xdr:row>
      <xdr:rowOff>0</xdr:rowOff>
    </xdr:from>
    <xdr:to>
      <xdr:col>3</xdr:col>
      <xdr:colOff>0</xdr:colOff>
      <xdr:row>41</xdr:row>
      <xdr:rowOff>0</xdr:rowOff>
    </xdr:to>
    <xdr:pic>
      <xdr:nvPicPr>
        <xdr:cNvPr id="38" name="Имя " descr="Descr 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41</xdr:row>
      <xdr:rowOff>0</xdr:rowOff>
    </xdr:from>
    <xdr:to>
      <xdr:col>3</xdr:col>
      <xdr:colOff>0</xdr:colOff>
      <xdr:row>42</xdr:row>
      <xdr:rowOff>0</xdr:rowOff>
    </xdr:to>
    <xdr:pic>
      <xdr:nvPicPr>
        <xdr:cNvPr id="39" name="Имя " descr="Descr 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43</xdr:row>
      <xdr:rowOff>0</xdr:rowOff>
    </xdr:from>
    <xdr:to>
      <xdr:col>3</xdr:col>
      <xdr:colOff>0</xdr:colOff>
      <xdr:row>44</xdr:row>
      <xdr:rowOff>0</xdr:rowOff>
    </xdr:to>
    <xdr:pic>
      <xdr:nvPicPr>
        <xdr:cNvPr id="40" name="Имя " descr="Descr 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44</xdr:row>
      <xdr:rowOff>0</xdr:rowOff>
    </xdr:from>
    <xdr:to>
      <xdr:col>3</xdr:col>
      <xdr:colOff>0</xdr:colOff>
      <xdr:row>45</xdr:row>
      <xdr:rowOff>0</xdr:rowOff>
    </xdr:to>
    <xdr:pic>
      <xdr:nvPicPr>
        <xdr:cNvPr id="41" name="Имя " descr="Descr 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45</xdr:row>
      <xdr:rowOff>0</xdr:rowOff>
    </xdr:from>
    <xdr:to>
      <xdr:col>3</xdr:col>
      <xdr:colOff>0</xdr:colOff>
      <xdr:row>46</xdr:row>
      <xdr:rowOff>0</xdr:rowOff>
    </xdr:to>
    <xdr:pic>
      <xdr:nvPicPr>
        <xdr:cNvPr id="42" name="Имя " descr="Descr 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46</xdr:row>
      <xdr:rowOff>0</xdr:rowOff>
    </xdr:from>
    <xdr:to>
      <xdr:col>3</xdr:col>
      <xdr:colOff>0</xdr:colOff>
      <xdr:row>47</xdr:row>
      <xdr:rowOff>0</xdr:rowOff>
    </xdr:to>
    <xdr:pic>
      <xdr:nvPicPr>
        <xdr:cNvPr id="43" name="Имя " descr="Descr 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47</xdr:row>
      <xdr:rowOff>0</xdr:rowOff>
    </xdr:from>
    <xdr:to>
      <xdr:col>3</xdr:col>
      <xdr:colOff>0</xdr:colOff>
      <xdr:row>48</xdr:row>
      <xdr:rowOff>0</xdr:rowOff>
    </xdr:to>
    <xdr:pic>
      <xdr:nvPicPr>
        <xdr:cNvPr id="44" name="Имя " descr="Descr 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49</xdr:row>
      <xdr:rowOff>0</xdr:rowOff>
    </xdr:from>
    <xdr:to>
      <xdr:col>3</xdr:col>
      <xdr:colOff>0</xdr:colOff>
      <xdr:row>50</xdr:row>
      <xdr:rowOff>0</xdr:rowOff>
    </xdr:to>
    <xdr:pic>
      <xdr:nvPicPr>
        <xdr:cNvPr id="45" name="Имя " descr="Descr 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50</xdr:row>
      <xdr:rowOff>0</xdr:rowOff>
    </xdr:from>
    <xdr:to>
      <xdr:col>3</xdr:col>
      <xdr:colOff>0</xdr:colOff>
      <xdr:row>51</xdr:row>
      <xdr:rowOff>0</xdr:rowOff>
    </xdr:to>
    <xdr:pic>
      <xdr:nvPicPr>
        <xdr:cNvPr id="46" name="Имя " descr="Descr 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51</xdr:row>
      <xdr:rowOff>0</xdr:rowOff>
    </xdr:from>
    <xdr:to>
      <xdr:col>3</xdr:col>
      <xdr:colOff>0</xdr:colOff>
      <xdr:row>52</xdr:row>
      <xdr:rowOff>0</xdr:rowOff>
    </xdr:to>
    <xdr:pic>
      <xdr:nvPicPr>
        <xdr:cNvPr id="47" name="Имя " descr="Descr 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52</xdr:row>
      <xdr:rowOff>0</xdr:rowOff>
    </xdr:from>
    <xdr:to>
      <xdr:col>3</xdr:col>
      <xdr:colOff>0</xdr:colOff>
      <xdr:row>53</xdr:row>
      <xdr:rowOff>0</xdr:rowOff>
    </xdr:to>
    <xdr:pic>
      <xdr:nvPicPr>
        <xdr:cNvPr id="48" name="Имя " descr="Descr 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53</xdr:row>
      <xdr:rowOff>0</xdr:rowOff>
    </xdr:from>
    <xdr:to>
      <xdr:col>3</xdr:col>
      <xdr:colOff>0</xdr:colOff>
      <xdr:row>54</xdr:row>
      <xdr:rowOff>0</xdr:rowOff>
    </xdr:to>
    <xdr:pic>
      <xdr:nvPicPr>
        <xdr:cNvPr id="49" name="Имя " descr="Descr 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55</xdr:row>
      <xdr:rowOff>0</xdr:rowOff>
    </xdr:from>
    <xdr:to>
      <xdr:col>3</xdr:col>
      <xdr:colOff>0</xdr:colOff>
      <xdr:row>56</xdr:row>
      <xdr:rowOff>0</xdr:rowOff>
    </xdr:to>
    <xdr:pic>
      <xdr:nvPicPr>
        <xdr:cNvPr id="50" name="Имя " descr="Descr 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56</xdr:row>
      <xdr:rowOff>0</xdr:rowOff>
    </xdr:from>
    <xdr:to>
      <xdr:col>3</xdr:col>
      <xdr:colOff>0</xdr:colOff>
      <xdr:row>57</xdr:row>
      <xdr:rowOff>0</xdr:rowOff>
    </xdr:to>
    <xdr:pic>
      <xdr:nvPicPr>
        <xdr:cNvPr id="51" name="Имя " descr="Descr 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57</xdr:row>
      <xdr:rowOff>0</xdr:rowOff>
    </xdr:from>
    <xdr:to>
      <xdr:col>3</xdr:col>
      <xdr:colOff>0</xdr:colOff>
      <xdr:row>58</xdr:row>
      <xdr:rowOff>0</xdr:rowOff>
    </xdr:to>
    <xdr:pic>
      <xdr:nvPicPr>
        <xdr:cNvPr id="52" name="Имя " descr="Descr 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58</xdr:row>
      <xdr:rowOff>0</xdr:rowOff>
    </xdr:from>
    <xdr:to>
      <xdr:col>3</xdr:col>
      <xdr:colOff>0</xdr:colOff>
      <xdr:row>59</xdr:row>
      <xdr:rowOff>0</xdr:rowOff>
    </xdr:to>
    <xdr:pic>
      <xdr:nvPicPr>
        <xdr:cNvPr id="53" name="Имя " descr="Descr 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59</xdr:row>
      <xdr:rowOff>0</xdr:rowOff>
    </xdr:from>
    <xdr:to>
      <xdr:col>3</xdr:col>
      <xdr:colOff>0</xdr:colOff>
      <xdr:row>60</xdr:row>
      <xdr:rowOff>0</xdr:rowOff>
    </xdr:to>
    <xdr:pic>
      <xdr:nvPicPr>
        <xdr:cNvPr id="54" name="Имя " descr="Descr 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62</xdr:row>
      <xdr:rowOff>0</xdr:rowOff>
    </xdr:from>
    <xdr:to>
      <xdr:col>3</xdr:col>
      <xdr:colOff>0</xdr:colOff>
      <xdr:row>63</xdr:row>
      <xdr:rowOff>0</xdr:rowOff>
    </xdr:to>
    <xdr:pic>
      <xdr:nvPicPr>
        <xdr:cNvPr id="55" name="Имя " descr="Descr 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63</xdr:row>
      <xdr:rowOff>0</xdr:rowOff>
    </xdr:from>
    <xdr:to>
      <xdr:col>3</xdr:col>
      <xdr:colOff>0</xdr:colOff>
      <xdr:row>64</xdr:row>
      <xdr:rowOff>0</xdr:rowOff>
    </xdr:to>
    <xdr:pic>
      <xdr:nvPicPr>
        <xdr:cNvPr id="56" name="Имя " descr="Descr 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64</xdr:row>
      <xdr:rowOff>0</xdr:rowOff>
    </xdr:from>
    <xdr:to>
      <xdr:col>3</xdr:col>
      <xdr:colOff>0</xdr:colOff>
      <xdr:row>65</xdr:row>
      <xdr:rowOff>0</xdr:rowOff>
    </xdr:to>
    <xdr:pic>
      <xdr:nvPicPr>
        <xdr:cNvPr id="57" name="Имя " descr="Descr 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68</xdr:row>
      <xdr:rowOff>0</xdr:rowOff>
    </xdr:from>
    <xdr:to>
      <xdr:col>3</xdr:col>
      <xdr:colOff>0</xdr:colOff>
      <xdr:row>69</xdr:row>
      <xdr:rowOff>0</xdr:rowOff>
    </xdr:to>
    <xdr:pic>
      <xdr:nvPicPr>
        <xdr:cNvPr id="58" name="Имя " descr="Descr 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69</xdr:row>
      <xdr:rowOff>0</xdr:rowOff>
    </xdr:from>
    <xdr:to>
      <xdr:col>3</xdr:col>
      <xdr:colOff>0</xdr:colOff>
      <xdr:row>70</xdr:row>
      <xdr:rowOff>0</xdr:rowOff>
    </xdr:to>
    <xdr:pic>
      <xdr:nvPicPr>
        <xdr:cNvPr id="59" name="Имя " descr="Descr 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70</xdr:row>
      <xdr:rowOff>0</xdr:rowOff>
    </xdr:from>
    <xdr:to>
      <xdr:col>3</xdr:col>
      <xdr:colOff>0</xdr:colOff>
      <xdr:row>71</xdr:row>
      <xdr:rowOff>0</xdr:rowOff>
    </xdr:to>
    <xdr:pic>
      <xdr:nvPicPr>
        <xdr:cNvPr id="60" name="Имя " descr="Descr 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72</xdr:row>
      <xdr:rowOff>0</xdr:rowOff>
    </xdr:from>
    <xdr:to>
      <xdr:col>3</xdr:col>
      <xdr:colOff>0</xdr:colOff>
      <xdr:row>73</xdr:row>
      <xdr:rowOff>0</xdr:rowOff>
    </xdr:to>
    <xdr:pic>
      <xdr:nvPicPr>
        <xdr:cNvPr id="61" name="Имя " descr="Descr 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73</xdr:row>
      <xdr:rowOff>0</xdr:rowOff>
    </xdr:from>
    <xdr:to>
      <xdr:col>3</xdr:col>
      <xdr:colOff>0</xdr:colOff>
      <xdr:row>74</xdr:row>
      <xdr:rowOff>0</xdr:rowOff>
    </xdr:to>
    <xdr:pic>
      <xdr:nvPicPr>
        <xdr:cNvPr id="62" name="Имя " descr="Descr 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74</xdr:row>
      <xdr:rowOff>0</xdr:rowOff>
    </xdr:from>
    <xdr:to>
      <xdr:col>3</xdr:col>
      <xdr:colOff>0</xdr:colOff>
      <xdr:row>75</xdr:row>
      <xdr:rowOff>0</xdr:rowOff>
    </xdr:to>
    <xdr:pic>
      <xdr:nvPicPr>
        <xdr:cNvPr id="63" name="Имя " descr="Descr 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75</xdr:row>
      <xdr:rowOff>0</xdr:rowOff>
    </xdr:from>
    <xdr:to>
      <xdr:col>3</xdr:col>
      <xdr:colOff>0</xdr:colOff>
      <xdr:row>76</xdr:row>
      <xdr:rowOff>0</xdr:rowOff>
    </xdr:to>
    <xdr:pic>
      <xdr:nvPicPr>
        <xdr:cNvPr id="64" name="Имя " descr="Descr 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82</xdr:row>
      <xdr:rowOff>0</xdr:rowOff>
    </xdr:from>
    <xdr:to>
      <xdr:col>3</xdr:col>
      <xdr:colOff>0</xdr:colOff>
      <xdr:row>83</xdr:row>
      <xdr:rowOff>0</xdr:rowOff>
    </xdr:to>
    <xdr:pic>
      <xdr:nvPicPr>
        <xdr:cNvPr id="65" name="Имя " descr="Descr 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83</xdr:row>
      <xdr:rowOff>0</xdr:rowOff>
    </xdr:from>
    <xdr:to>
      <xdr:col>3</xdr:col>
      <xdr:colOff>0</xdr:colOff>
      <xdr:row>84</xdr:row>
      <xdr:rowOff>0</xdr:rowOff>
    </xdr:to>
    <xdr:pic>
      <xdr:nvPicPr>
        <xdr:cNvPr id="66" name="Имя " descr="Descr 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84</xdr:row>
      <xdr:rowOff>0</xdr:rowOff>
    </xdr:from>
    <xdr:to>
      <xdr:col>3</xdr:col>
      <xdr:colOff>0</xdr:colOff>
      <xdr:row>85</xdr:row>
      <xdr:rowOff>0</xdr:rowOff>
    </xdr:to>
    <xdr:pic>
      <xdr:nvPicPr>
        <xdr:cNvPr id="67" name="Имя " descr="Descr 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88</xdr:row>
      <xdr:rowOff>0</xdr:rowOff>
    </xdr:from>
    <xdr:to>
      <xdr:col>3</xdr:col>
      <xdr:colOff>0</xdr:colOff>
      <xdr:row>89</xdr:row>
      <xdr:rowOff>0</xdr:rowOff>
    </xdr:to>
    <xdr:pic>
      <xdr:nvPicPr>
        <xdr:cNvPr id="68" name="Имя " descr="Descr 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89</xdr:row>
      <xdr:rowOff>0</xdr:rowOff>
    </xdr:from>
    <xdr:to>
      <xdr:col>3</xdr:col>
      <xdr:colOff>0</xdr:colOff>
      <xdr:row>90</xdr:row>
      <xdr:rowOff>0</xdr:rowOff>
    </xdr:to>
    <xdr:pic>
      <xdr:nvPicPr>
        <xdr:cNvPr id="69" name="Имя " descr="Descr 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90</xdr:row>
      <xdr:rowOff>0</xdr:rowOff>
    </xdr:from>
    <xdr:to>
      <xdr:col>3</xdr:col>
      <xdr:colOff>0</xdr:colOff>
      <xdr:row>91</xdr:row>
      <xdr:rowOff>0</xdr:rowOff>
    </xdr:to>
    <xdr:pic>
      <xdr:nvPicPr>
        <xdr:cNvPr id="70" name="Имя " descr="Descr 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91</xdr:row>
      <xdr:rowOff>0</xdr:rowOff>
    </xdr:from>
    <xdr:to>
      <xdr:col>3</xdr:col>
      <xdr:colOff>0</xdr:colOff>
      <xdr:row>92</xdr:row>
      <xdr:rowOff>0</xdr:rowOff>
    </xdr:to>
    <xdr:pic>
      <xdr:nvPicPr>
        <xdr:cNvPr id="71" name="Имя " descr="Descr 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93</xdr:row>
      <xdr:rowOff>0</xdr:rowOff>
    </xdr:from>
    <xdr:to>
      <xdr:col>3</xdr:col>
      <xdr:colOff>0</xdr:colOff>
      <xdr:row>94</xdr:row>
      <xdr:rowOff>0</xdr:rowOff>
    </xdr:to>
    <xdr:pic>
      <xdr:nvPicPr>
        <xdr:cNvPr id="72" name="Имя " descr="Descr 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95</xdr:row>
      <xdr:rowOff>0</xdr:rowOff>
    </xdr:from>
    <xdr:to>
      <xdr:col>3</xdr:col>
      <xdr:colOff>0</xdr:colOff>
      <xdr:row>96</xdr:row>
      <xdr:rowOff>0</xdr:rowOff>
    </xdr:to>
    <xdr:pic>
      <xdr:nvPicPr>
        <xdr:cNvPr id="73" name="Имя " descr="Descr 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96</xdr:row>
      <xdr:rowOff>0</xdr:rowOff>
    </xdr:from>
    <xdr:to>
      <xdr:col>3</xdr:col>
      <xdr:colOff>0</xdr:colOff>
      <xdr:row>97</xdr:row>
      <xdr:rowOff>0</xdr:rowOff>
    </xdr:to>
    <xdr:pic>
      <xdr:nvPicPr>
        <xdr:cNvPr id="74" name="Имя " descr="Descr 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97</xdr:row>
      <xdr:rowOff>0</xdr:rowOff>
    </xdr:from>
    <xdr:to>
      <xdr:col>3</xdr:col>
      <xdr:colOff>0</xdr:colOff>
      <xdr:row>98</xdr:row>
      <xdr:rowOff>0</xdr:rowOff>
    </xdr:to>
    <xdr:pic>
      <xdr:nvPicPr>
        <xdr:cNvPr id="75" name="Имя " descr="Descr 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98</xdr:row>
      <xdr:rowOff>0</xdr:rowOff>
    </xdr:from>
    <xdr:to>
      <xdr:col>3</xdr:col>
      <xdr:colOff>0</xdr:colOff>
      <xdr:row>99</xdr:row>
      <xdr:rowOff>0</xdr:rowOff>
    </xdr:to>
    <xdr:pic>
      <xdr:nvPicPr>
        <xdr:cNvPr id="76" name="Имя " descr="Descr 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99</xdr:row>
      <xdr:rowOff>0</xdr:rowOff>
    </xdr:from>
    <xdr:to>
      <xdr:col>3</xdr:col>
      <xdr:colOff>0</xdr:colOff>
      <xdr:row>100</xdr:row>
      <xdr:rowOff>0</xdr:rowOff>
    </xdr:to>
    <xdr:pic>
      <xdr:nvPicPr>
        <xdr:cNvPr id="77" name="Имя " descr="Descr 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101</xdr:row>
      <xdr:rowOff>0</xdr:rowOff>
    </xdr:from>
    <xdr:to>
      <xdr:col>3</xdr:col>
      <xdr:colOff>0</xdr:colOff>
      <xdr:row>102</xdr:row>
      <xdr:rowOff>0</xdr:rowOff>
    </xdr:to>
    <xdr:pic>
      <xdr:nvPicPr>
        <xdr:cNvPr id="78" name="Имя " descr="Descr 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102</xdr:row>
      <xdr:rowOff>0</xdr:rowOff>
    </xdr:from>
    <xdr:to>
      <xdr:col>3</xdr:col>
      <xdr:colOff>0</xdr:colOff>
      <xdr:row>103</xdr:row>
      <xdr:rowOff>0</xdr:rowOff>
    </xdr:to>
    <xdr:pic>
      <xdr:nvPicPr>
        <xdr:cNvPr id="79" name="Имя " descr="Descr 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103</xdr:row>
      <xdr:rowOff>0</xdr:rowOff>
    </xdr:from>
    <xdr:to>
      <xdr:col>3</xdr:col>
      <xdr:colOff>0</xdr:colOff>
      <xdr:row>104</xdr:row>
      <xdr:rowOff>0</xdr:rowOff>
    </xdr:to>
    <xdr:pic>
      <xdr:nvPicPr>
        <xdr:cNvPr id="80" name="Имя " descr="Descr 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104</xdr:row>
      <xdr:rowOff>0</xdr:rowOff>
    </xdr:from>
    <xdr:to>
      <xdr:col>3</xdr:col>
      <xdr:colOff>0</xdr:colOff>
      <xdr:row>105</xdr:row>
      <xdr:rowOff>0</xdr:rowOff>
    </xdr:to>
    <xdr:pic>
      <xdr:nvPicPr>
        <xdr:cNvPr id="81" name="Имя " descr="Descr 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105</xdr:row>
      <xdr:rowOff>0</xdr:rowOff>
    </xdr:from>
    <xdr:to>
      <xdr:col>3</xdr:col>
      <xdr:colOff>0</xdr:colOff>
      <xdr:row>106</xdr:row>
      <xdr:rowOff>0</xdr:rowOff>
    </xdr:to>
    <xdr:pic>
      <xdr:nvPicPr>
        <xdr:cNvPr id="82" name="Имя " descr="Descr 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107</xdr:row>
      <xdr:rowOff>0</xdr:rowOff>
    </xdr:from>
    <xdr:to>
      <xdr:col>3</xdr:col>
      <xdr:colOff>0</xdr:colOff>
      <xdr:row>108</xdr:row>
      <xdr:rowOff>0</xdr:rowOff>
    </xdr:to>
    <xdr:pic>
      <xdr:nvPicPr>
        <xdr:cNvPr id="83" name="Имя " descr="Descr 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109</xdr:row>
      <xdr:rowOff>0</xdr:rowOff>
    </xdr:from>
    <xdr:to>
      <xdr:col>3</xdr:col>
      <xdr:colOff>0</xdr:colOff>
      <xdr:row>110</xdr:row>
      <xdr:rowOff>0</xdr:rowOff>
    </xdr:to>
    <xdr:pic>
      <xdr:nvPicPr>
        <xdr:cNvPr id="84" name="Имя " descr="Descr 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111</xdr:row>
      <xdr:rowOff>0</xdr:rowOff>
    </xdr:from>
    <xdr:to>
      <xdr:col>3</xdr:col>
      <xdr:colOff>0</xdr:colOff>
      <xdr:row>112</xdr:row>
      <xdr:rowOff>0</xdr:rowOff>
    </xdr:to>
    <xdr:pic>
      <xdr:nvPicPr>
        <xdr:cNvPr id="85" name="Имя " descr="Descr 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112</xdr:row>
      <xdr:rowOff>0</xdr:rowOff>
    </xdr:from>
    <xdr:to>
      <xdr:col>3</xdr:col>
      <xdr:colOff>0</xdr:colOff>
      <xdr:row>113</xdr:row>
      <xdr:rowOff>0</xdr:rowOff>
    </xdr:to>
    <xdr:pic>
      <xdr:nvPicPr>
        <xdr:cNvPr id="86" name="Имя " descr="Descr 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113</xdr:row>
      <xdr:rowOff>0</xdr:rowOff>
    </xdr:from>
    <xdr:to>
      <xdr:col>3</xdr:col>
      <xdr:colOff>0</xdr:colOff>
      <xdr:row>114</xdr:row>
      <xdr:rowOff>0</xdr:rowOff>
    </xdr:to>
    <xdr:pic>
      <xdr:nvPicPr>
        <xdr:cNvPr id="87" name="Имя " descr="Descr 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114</xdr:row>
      <xdr:rowOff>0</xdr:rowOff>
    </xdr:from>
    <xdr:to>
      <xdr:col>3</xdr:col>
      <xdr:colOff>0</xdr:colOff>
      <xdr:row>115</xdr:row>
      <xdr:rowOff>0</xdr:rowOff>
    </xdr:to>
    <xdr:pic>
      <xdr:nvPicPr>
        <xdr:cNvPr id="88" name="Имя " descr="Descr 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115</xdr:row>
      <xdr:rowOff>0</xdr:rowOff>
    </xdr:from>
    <xdr:to>
      <xdr:col>3</xdr:col>
      <xdr:colOff>0</xdr:colOff>
      <xdr:row>116</xdr:row>
      <xdr:rowOff>0</xdr:rowOff>
    </xdr:to>
    <xdr:pic>
      <xdr:nvPicPr>
        <xdr:cNvPr id="89" name="Имя " descr="Descr 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116</xdr:row>
      <xdr:rowOff>0</xdr:rowOff>
    </xdr:from>
    <xdr:to>
      <xdr:col>3</xdr:col>
      <xdr:colOff>0</xdr:colOff>
      <xdr:row>117</xdr:row>
      <xdr:rowOff>0</xdr:rowOff>
    </xdr:to>
    <xdr:pic>
      <xdr:nvPicPr>
        <xdr:cNvPr id="90" name="Имя " descr="Descr 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118</xdr:row>
      <xdr:rowOff>0</xdr:rowOff>
    </xdr:from>
    <xdr:to>
      <xdr:col>3</xdr:col>
      <xdr:colOff>0</xdr:colOff>
      <xdr:row>119</xdr:row>
      <xdr:rowOff>0</xdr:rowOff>
    </xdr:to>
    <xdr:pic>
      <xdr:nvPicPr>
        <xdr:cNvPr id="91" name="Имя " descr="Descr 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119</xdr:row>
      <xdr:rowOff>0</xdr:rowOff>
    </xdr:from>
    <xdr:to>
      <xdr:col>3</xdr:col>
      <xdr:colOff>0</xdr:colOff>
      <xdr:row>120</xdr:row>
      <xdr:rowOff>0</xdr:rowOff>
    </xdr:to>
    <xdr:pic>
      <xdr:nvPicPr>
        <xdr:cNvPr id="92" name="Имя " descr="Descr 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120</xdr:row>
      <xdr:rowOff>0</xdr:rowOff>
    </xdr:from>
    <xdr:to>
      <xdr:col>3</xdr:col>
      <xdr:colOff>0</xdr:colOff>
      <xdr:row>121</xdr:row>
      <xdr:rowOff>0</xdr:rowOff>
    </xdr:to>
    <xdr:pic>
      <xdr:nvPicPr>
        <xdr:cNvPr id="93" name="Имя " descr="Descr 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121</xdr:row>
      <xdr:rowOff>0</xdr:rowOff>
    </xdr:from>
    <xdr:to>
      <xdr:col>3</xdr:col>
      <xdr:colOff>0</xdr:colOff>
      <xdr:row>122</xdr:row>
      <xdr:rowOff>0</xdr:rowOff>
    </xdr:to>
    <xdr:pic>
      <xdr:nvPicPr>
        <xdr:cNvPr id="94" name="Имя " descr="Descr 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127</xdr:row>
      <xdr:rowOff>0</xdr:rowOff>
    </xdr:from>
    <xdr:to>
      <xdr:col>3</xdr:col>
      <xdr:colOff>0</xdr:colOff>
      <xdr:row>128</xdr:row>
      <xdr:rowOff>0</xdr:rowOff>
    </xdr:to>
    <xdr:pic>
      <xdr:nvPicPr>
        <xdr:cNvPr id="95" name="Имя " descr="Descr 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128</xdr:row>
      <xdr:rowOff>0</xdr:rowOff>
    </xdr:from>
    <xdr:to>
      <xdr:col>3</xdr:col>
      <xdr:colOff>0</xdr:colOff>
      <xdr:row>129</xdr:row>
      <xdr:rowOff>0</xdr:rowOff>
    </xdr:to>
    <xdr:pic>
      <xdr:nvPicPr>
        <xdr:cNvPr id="96" name="Имя " descr="Descr 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129</xdr:row>
      <xdr:rowOff>0</xdr:rowOff>
    </xdr:from>
    <xdr:to>
      <xdr:col>3</xdr:col>
      <xdr:colOff>0</xdr:colOff>
      <xdr:row>130</xdr:row>
      <xdr:rowOff>0</xdr:rowOff>
    </xdr:to>
    <xdr:pic>
      <xdr:nvPicPr>
        <xdr:cNvPr id="97" name="Имя " descr="Descr 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130</xdr:row>
      <xdr:rowOff>0</xdr:rowOff>
    </xdr:from>
    <xdr:to>
      <xdr:col>3</xdr:col>
      <xdr:colOff>0</xdr:colOff>
      <xdr:row>131</xdr:row>
      <xdr:rowOff>0</xdr:rowOff>
    </xdr:to>
    <xdr:pic>
      <xdr:nvPicPr>
        <xdr:cNvPr id="98" name="Имя " descr="Descr 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131</xdr:row>
      <xdr:rowOff>0</xdr:rowOff>
    </xdr:from>
    <xdr:to>
      <xdr:col>3</xdr:col>
      <xdr:colOff>0</xdr:colOff>
      <xdr:row>132</xdr:row>
      <xdr:rowOff>0</xdr:rowOff>
    </xdr:to>
    <xdr:pic>
      <xdr:nvPicPr>
        <xdr:cNvPr id="99" name="Имя " descr="Descr 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132</xdr:row>
      <xdr:rowOff>0</xdr:rowOff>
    </xdr:from>
    <xdr:to>
      <xdr:col>3</xdr:col>
      <xdr:colOff>0</xdr:colOff>
      <xdr:row>133</xdr:row>
      <xdr:rowOff>0</xdr:rowOff>
    </xdr:to>
    <xdr:pic>
      <xdr:nvPicPr>
        <xdr:cNvPr id="100" name="Имя " descr="Descr 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134</xdr:row>
      <xdr:rowOff>0</xdr:rowOff>
    </xdr:from>
    <xdr:to>
      <xdr:col>3</xdr:col>
      <xdr:colOff>0</xdr:colOff>
      <xdr:row>135</xdr:row>
      <xdr:rowOff>0</xdr:rowOff>
    </xdr:to>
    <xdr:pic>
      <xdr:nvPicPr>
        <xdr:cNvPr id="101" name="Имя " descr="Descr 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135</xdr:row>
      <xdr:rowOff>0</xdr:rowOff>
    </xdr:from>
    <xdr:to>
      <xdr:col>3</xdr:col>
      <xdr:colOff>0</xdr:colOff>
      <xdr:row>136</xdr:row>
      <xdr:rowOff>0</xdr:rowOff>
    </xdr:to>
    <xdr:pic>
      <xdr:nvPicPr>
        <xdr:cNvPr id="102" name="Имя " descr="Descr 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136</xdr:row>
      <xdr:rowOff>0</xdr:rowOff>
    </xdr:from>
    <xdr:to>
      <xdr:col>3</xdr:col>
      <xdr:colOff>0</xdr:colOff>
      <xdr:row>137</xdr:row>
      <xdr:rowOff>0</xdr:rowOff>
    </xdr:to>
    <xdr:pic>
      <xdr:nvPicPr>
        <xdr:cNvPr id="103" name="Имя " descr="Descr 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137</xdr:row>
      <xdr:rowOff>0</xdr:rowOff>
    </xdr:from>
    <xdr:to>
      <xdr:col>3</xdr:col>
      <xdr:colOff>0</xdr:colOff>
      <xdr:row>138</xdr:row>
      <xdr:rowOff>0</xdr:rowOff>
    </xdr:to>
    <xdr:pic>
      <xdr:nvPicPr>
        <xdr:cNvPr id="104" name="Имя " descr="Descr 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138</xdr:row>
      <xdr:rowOff>0</xdr:rowOff>
    </xdr:from>
    <xdr:to>
      <xdr:col>3</xdr:col>
      <xdr:colOff>0</xdr:colOff>
      <xdr:row>139</xdr:row>
      <xdr:rowOff>0</xdr:rowOff>
    </xdr:to>
    <xdr:pic>
      <xdr:nvPicPr>
        <xdr:cNvPr id="105" name="Имя " descr="Descr 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140</xdr:row>
      <xdr:rowOff>0</xdr:rowOff>
    </xdr:from>
    <xdr:to>
      <xdr:col>3</xdr:col>
      <xdr:colOff>0</xdr:colOff>
      <xdr:row>141</xdr:row>
      <xdr:rowOff>0</xdr:rowOff>
    </xdr:to>
    <xdr:pic>
      <xdr:nvPicPr>
        <xdr:cNvPr id="106" name="Имя " descr="Descr 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141</xdr:row>
      <xdr:rowOff>0</xdr:rowOff>
    </xdr:from>
    <xdr:to>
      <xdr:col>3</xdr:col>
      <xdr:colOff>0</xdr:colOff>
      <xdr:row>142</xdr:row>
      <xdr:rowOff>0</xdr:rowOff>
    </xdr:to>
    <xdr:pic>
      <xdr:nvPicPr>
        <xdr:cNvPr id="107" name="Имя " descr="Descr 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142</xdr:row>
      <xdr:rowOff>0</xdr:rowOff>
    </xdr:from>
    <xdr:to>
      <xdr:col>3</xdr:col>
      <xdr:colOff>0</xdr:colOff>
      <xdr:row>143</xdr:row>
      <xdr:rowOff>0</xdr:rowOff>
    </xdr:to>
    <xdr:pic>
      <xdr:nvPicPr>
        <xdr:cNvPr id="108" name="Имя " descr="Descr 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143</xdr:row>
      <xdr:rowOff>0</xdr:rowOff>
    </xdr:from>
    <xdr:to>
      <xdr:col>3</xdr:col>
      <xdr:colOff>0</xdr:colOff>
      <xdr:row>144</xdr:row>
      <xdr:rowOff>0</xdr:rowOff>
    </xdr:to>
    <xdr:pic>
      <xdr:nvPicPr>
        <xdr:cNvPr id="109" name="Имя " descr="Descr 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144</xdr:row>
      <xdr:rowOff>0</xdr:rowOff>
    </xdr:from>
    <xdr:to>
      <xdr:col>3</xdr:col>
      <xdr:colOff>0</xdr:colOff>
      <xdr:row>145</xdr:row>
      <xdr:rowOff>0</xdr:rowOff>
    </xdr:to>
    <xdr:pic>
      <xdr:nvPicPr>
        <xdr:cNvPr id="110" name="Имя " descr="Descr 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145</xdr:row>
      <xdr:rowOff>0</xdr:rowOff>
    </xdr:from>
    <xdr:to>
      <xdr:col>3</xdr:col>
      <xdr:colOff>0</xdr:colOff>
      <xdr:row>146</xdr:row>
      <xdr:rowOff>0</xdr:rowOff>
    </xdr:to>
    <xdr:pic>
      <xdr:nvPicPr>
        <xdr:cNvPr id="111" name="Имя " descr="Descr 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146</xdr:row>
      <xdr:rowOff>0</xdr:rowOff>
    </xdr:from>
    <xdr:to>
      <xdr:col>3</xdr:col>
      <xdr:colOff>0</xdr:colOff>
      <xdr:row>147</xdr:row>
      <xdr:rowOff>0</xdr:rowOff>
    </xdr:to>
    <xdr:pic>
      <xdr:nvPicPr>
        <xdr:cNvPr id="112" name="Имя " descr="Descr 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147</xdr:row>
      <xdr:rowOff>0</xdr:rowOff>
    </xdr:from>
    <xdr:to>
      <xdr:col>3</xdr:col>
      <xdr:colOff>0</xdr:colOff>
      <xdr:row>148</xdr:row>
      <xdr:rowOff>0</xdr:rowOff>
    </xdr:to>
    <xdr:pic>
      <xdr:nvPicPr>
        <xdr:cNvPr id="113" name="Имя " descr="Descr 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149</xdr:row>
      <xdr:rowOff>0</xdr:rowOff>
    </xdr:from>
    <xdr:to>
      <xdr:col>3</xdr:col>
      <xdr:colOff>0</xdr:colOff>
      <xdr:row>150</xdr:row>
      <xdr:rowOff>0</xdr:rowOff>
    </xdr:to>
    <xdr:pic>
      <xdr:nvPicPr>
        <xdr:cNvPr id="114" name="Имя " descr="Descr 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150</xdr:row>
      <xdr:rowOff>0</xdr:rowOff>
    </xdr:from>
    <xdr:to>
      <xdr:col>3</xdr:col>
      <xdr:colOff>0</xdr:colOff>
      <xdr:row>151</xdr:row>
      <xdr:rowOff>0</xdr:rowOff>
    </xdr:to>
    <xdr:pic>
      <xdr:nvPicPr>
        <xdr:cNvPr id="115" name="Имя " descr="Descr 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151</xdr:row>
      <xdr:rowOff>0</xdr:rowOff>
    </xdr:from>
    <xdr:to>
      <xdr:col>3</xdr:col>
      <xdr:colOff>0</xdr:colOff>
      <xdr:row>152</xdr:row>
      <xdr:rowOff>0</xdr:rowOff>
    </xdr:to>
    <xdr:pic>
      <xdr:nvPicPr>
        <xdr:cNvPr id="116" name="Имя " descr="Descr 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152</xdr:row>
      <xdr:rowOff>0</xdr:rowOff>
    </xdr:from>
    <xdr:to>
      <xdr:col>3</xdr:col>
      <xdr:colOff>0</xdr:colOff>
      <xdr:row>153</xdr:row>
      <xdr:rowOff>0</xdr:rowOff>
    </xdr:to>
    <xdr:pic>
      <xdr:nvPicPr>
        <xdr:cNvPr id="117" name="Имя " descr="Descr 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153</xdr:row>
      <xdr:rowOff>0</xdr:rowOff>
    </xdr:from>
    <xdr:to>
      <xdr:col>3</xdr:col>
      <xdr:colOff>0</xdr:colOff>
      <xdr:row>154</xdr:row>
      <xdr:rowOff>0</xdr:rowOff>
    </xdr:to>
    <xdr:pic>
      <xdr:nvPicPr>
        <xdr:cNvPr id="118" name="Имя " descr="Descr 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155</xdr:row>
      <xdr:rowOff>0</xdr:rowOff>
    </xdr:from>
    <xdr:to>
      <xdr:col>3</xdr:col>
      <xdr:colOff>0</xdr:colOff>
      <xdr:row>156</xdr:row>
      <xdr:rowOff>0</xdr:rowOff>
    </xdr:to>
    <xdr:pic>
      <xdr:nvPicPr>
        <xdr:cNvPr id="119" name="Имя " descr="Descr 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156</xdr:row>
      <xdr:rowOff>0</xdr:rowOff>
    </xdr:from>
    <xdr:to>
      <xdr:col>3</xdr:col>
      <xdr:colOff>0</xdr:colOff>
      <xdr:row>157</xdr:row>
      <xdr:rowOff>0</xdr:rowOff>
    </xdr:to>
    <xdr:pic>
      <xdr:nvPicPr>
        <xdr:cNvPr id="120" name="Имя " descr="Descr 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157</xdr:row>
      <xdr:rowOff>0</xdr:rowOff>
    </xdr:from>
    <xdr:to>
      <xdr:col>3</xdr:col>
      <xdr:colOff>0</xdr:colOff>
      <xdr:row>158</xdr:row>
      <xdr:rowOff>0</xdr:rowOff>
    </xdr:to>
    <xdr:pic>
      <xdr:nvPicPr>
        <xdr:cNvPr id="121" name="Имя " descr="Descr 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159</xdr:row>
      <xdr:rowOff>0</xdr:rowOff>
    </xdr:from>
    <xdr:to>
      <xdr:col>3</xdr:col>
      <xdr:colOff>0</xdr:colOff>
      <xdr:row>160</xdr:row>
      <xdr:rowOff>0</xdr:rowOff>
    </xdr:to>
    <xdr:pic>
      <xdr:nvPicPr>
        <xdr:cNvPr id="122" name="Имя " descr="Descr 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160</xdr:row>
      <xdr:rowOff>0</xdr:rowOff>
    </xdr:from>
    <xdr:to>
      <xdr:col>3</xdr:col>
      <xdr:colOff>0</xdr:colOff>
      <xdr:row>161</xdr:row>
      <xdr:rowOff>0</xdr:rowOff>
    </xdr:to>
    <xdr:pic>
      <xdr:nvPicPr>
        <xdr:cNvPr id="123" name="Имя " descr="Descr 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161</xdr:row>
      <xdr:rowOff>0</xdr:rowOff>
    </xdr:from>
    <xdr:to>
      <xdr:col>3</xdr:col>
      <xdr:colOff>0</xdr:colOff>
      <xdr:row>162</xdr:row>
      <xdr:rowOff>0</xdr:rowOff>
    </xdr:to>
    <xdr:pic>
      <xdr:nvPicPr>
        <xdr:cNvPr id="124" name="Имя " descr="Descr 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162</xdr:row>
      <xdr:rowOff>0</xdr:rowOff>
    </xdr:from>
    <xdr:to>
      <xdr:col>3</xdr:col>
      <xdr:colOff>0</xdr:colOff>
      <xdr:row>163</xdr:row>
      <xdr:rowOff>0</xdr:rowOff>
    </xdr:to>
    <xdr:pic>
      <xdr:nvPicPr>
        <xdr:cNvPr id="125" name="Имя " descr="Descr 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163</xdr:row>
      <xdr:rowOff>0</xdr:rowOff>
    </xdr:from>
    <xdr:to>
      <xdr:col>3</xdr:col>
      <xdr:colOff>0</xdr:colOff>
      <xdr:row>164</xdr:row>
      <xdr:rowOff>0</xdr:rowOff>
    </xdr:to>
    <xdr:pic>
      <xdr:nvPicPr>
        <xdr:cNvPr id="126" name="Имя " descr="Descr 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164</xdr:row>
      <xdr:rowOff>0</xdr:rowOff>
    </xdr:from>
    <xdr:to>
      <xdr:col>3</xdr:col>
      <xdr:colOff>0</xdr:colOff>
      <xdr:row>165</xdr:row>
      <xdr:rowOff>0</xdr:rowOff>
    </xdr:to>
    <xdr:pic>
      <xdr:nvPicPr>
        <xdr:cNvPr id="127" name="Имя " descr="Descr 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165</xdr:row>
      <xdr:rowOff>0</xdr:rowOff>
    </xdr:from>
    <xdr:to>
      <xdr:col>3</xdr:col>
      <xdr:colOff>0</xdr:colOff>
      <xdr:row>166</xdr:row>
      <xdr:rowOff>0</xdr:rowOff>
    </xdr:to>
    <xdr:pic>
      <xdr:nvPicPr>
        <xdr:cNvPr id="128" name="Имя " descr="Descr 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166</xdr:row>
      <xdr:rowOff>0</xdr:rowOff>
    </xdr:from>
    <xdr:to>
      <xdr:col>3</xdr:col>
      <xdr:colOff>0</xdr:colOff>
      <xdr:row>167</xdr:row>
      <xdr:rowOff>0</xdr:rowOff>
    </xdr:to>
    <xdr:pic>
      <xdr:nvPicPr>
        <xdr:cNvPr id="129" name="Имя " descr="Descr 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167</xdr:row>
      <xdr:rowOff>0</xdr:rowOff>
    </xdr:from>
    <xdr:to>
      <xdr:col>3</xdr:col>
      <xdr:colOff>0</xdr:colOff>
      <xdr:row>168</xdr:row>
      <xdr:rowOff>0</xdr:rowOff>
    </xdr:to>
    <xdr:pic>
      <xdr:nvPicPr>
        <xdr:cNvPr id="130" name="Имя " descr="Descr 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169</xdr:row>
      <xdr:rowOff>0</xdr:rowOff>
    </xdr:from>
    <xdr:to>
      <xdr:col>3</xdr:col>
      <xdr:colOff>0</xdr:colOff>
      <xdr:row>170</xdr:row>
      <xdr:rowOff>0</xdr:rowOff>
    </xdr:to>
    <xdr:pic>
      <xdr:nvPicPr>
        <xdr:cNvPr id="131" name="Имя " descr="Descr 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170</xdr:row>
      <xdr:rowOff>0</xdr:rowOff>
    </xdr:from>
    <xdr:to>
      <xdr:col>3</xdr:col>
      <xdr:colOff>0</xdr:colOff>
      <xdr:row>171</xdr:row>
      <xdr:rowOff>0</xdr:rowOff>
    </xdr:to>
    <xdr:pic>
      <xdr:nvPicPr>
        <xdr:cNvPr id="132" name="Имя " descr="Descr 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171</xdr:row>
      <xdr:rowOff>0</xdr:rowOff>
    </xdr:from>
    <xdr:to>
      <xdr:col>3</xdr:col>
      <xdr:colOff>0</xdr:colOff>
      <xdr:row>172</xdr:row>
      <xdr:rowOff>0</xdr:rowOff>
    </xdr:to>
    <xdr:pic>
      <xdr:nvPicPr>
        <xdr:cNvPr id="133" name="Имя " descr="Descr 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172</xdr:row>
      <xdr:rowOff>0</xdr:rowOff>
    </xdr:from>
    <xdr:to>
      <xdr:col>3</xdr:col>
      <xdr:colOff>0</xdr:colOff>
      <xdr:row>173</xdr:row>
      <xdr:rowOff>0</xdr:rowOff>
    </xdr:to>
    <xdr:pic>
      <xdr:nvPicPr>
        <xdr:cNvPr id="134" name="Имя " descr="Descr 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173</xdr:row>
      <xdr:rowOff>0</xdr:rowOff>
    </xdr:from>
    <xdr:to>
      <xdr:col>3</xdr:col>
      <xdr:colOff>0</xdr:colOff>
      <xdr:row>174</xdr:row>
      <xdr:rowOff>0</xdr:rowOff>
    </xdr:to>
    <xdr:pic>
      <xdr:nvPicPr>
        <xdr:cNvPr id="135" name="Имя " descr="Descr 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174</xdr:row>
      <xdr:rowOff>0</xdr:rowOff>
    </xdr:from>
    <xdr:to>
      <xdr:col>3</xdr:col>
      <xdr:colOff>0</xdr:colOff>
      <xdr:row>175</xdr:row>
      <xdr:rowOff>0</xdr:rowOff>
    </xdr:to>
    <xdr:pic>
      <xdr:nvPicPr>
        <xdr:cNvPr id="136" name="Имя " descr="Descr 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175</xdr:row>
      <xdr:rowOff>0</xdr:rowOff>
    </xdr:from>
    <xdr:to>
      <xdr:col>3</xdr:col>
      <xdr:colOff>0</xdr:colOff>
      <xdr:row>176</xdr:row>
      <xdr:rowOff>0</xdr:rowOff>
    </xdr:to>
    <xdr:pic>
      <xdr:nvPicPr>
        <xdr:cNvPr id="137" name="Имя " descr="Descr 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176</xdr:row>
      <xdr:rowOff>0</xdr:rowOff>
    </xdr:from>
    <xdr:to>
      <xdr:col>3</xdr:col>
      <xdr:colOff>0</xdr:colOff>
      <xdr:row>177</xdr:row>
      <xdr:rowOff>0</xdr:rowOff>
    </xdr:to>
    <xdr:pic>
      <xdr:nvPicPr>
        <xdr:cNvPr id="138" name="Имя " descr="Descr 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178</xdr:row>
      <xdr:rowOff>0</xdr:rowOff>
    </xdr:from>
    <xdr:to>
      <xdr:col>3</xdr:col>
      <xdr:colOff>0</xdr:colOff>
      <xdr:row>179</xdr:row>
      <xdr:rowOff>0</xdr:rowOff>
    </xdr:to>
    <xdr:pic>
      <xdr:nvPicPr>
        <xdr:cNvPr id="139" name="Имя " descr="Descr 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179</xdr:row>
      <xdr:rowOff>0</xdr:rowOff>
    </xdr:from>
    <xdr:to>
      <xdr:col>3</xdr:col>
      <xdr:colOff>0</xdr:colOff>
      <xdr:row>180</xdr:row>
      <xdr:rowOff>0</xdr:rowOff>
    </xdr:to>
    <xdr:pic>
      <xdr:nvPicPr>
        <xdr:cNvPr id="140" name="Имя " descr="Descr 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180</xdr:row>
      <xdr:rowOff>0</xdr:rowOff>
    </xdr:from>
    <xdr:to>
      <xdr:col>3</xdr:col>
      <xdr:colOff>0</xdr:colOff>
      <xdr:row>181</xdr:row>
      <xdr:rowOff>0</xdr:rowOff>
    </xdr:to>
    <xdr:pic>
      <xdr:nvPicPr>
        <xdr:cNvPr id="141" name="Имя " descr="Descr 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181</xdr:row>
      <xdr:rowOff>0</xdr:rowOff>
    </xdr:from>
    <xdr:to>
      <xdr:col>3</xdr:col>
      <xdr:colOff>0</xdr:colOff>
      <xdr:row>182</xdr:row>
      <xdr:rowOff>0</xdr:rowOff>
    </xdr:to>
    <xdr:pic>
      <xdr:nvPicPr>
        <xdr:cNvPr id="142" name="Имя " descr="Descr 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182</xdr:row>
      <xdr:rowOff>0</xdr:rowOff>
    </xdr:from>
    <xdr:to>
      <xdr:col>3</xdr:col>
      <xdr:colOff>0</xdr:colOff>
      <xdr:row>183</xdr:row>
      <xdr:rowOff>0</xdr:rowOff>
    </xdr:to>
    <xdr:pic>
      <xdr:nvPicPr>
        <xdr:cNvPr id="143" name="Имя " descr="Descr 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183</xdr:row>
      <xdr:rowOff>0</xdr:rowOff>
    </xdr:from>
    <xdr:to>
      <xdr:col>3</xdr:col>
      <xdr:colOff>0</xdr:colOff>
      <xdr:row>184</xdr:row>
      <xdr:rowOff>0</xdr:rowOff>
    </xdr:to>
    <xdr:pic>
      <xdr:nvPicPr>
        <xdr:cNvPr id="144" name="Имя " descr="Descr 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184</xdr:row>
      <xdr:rowOff>0</xdr:rowOff>
    </xdr:from>
    <xdr:to>
      <xdr:col>3</xdr:col>
      <xdr:colOff>0</xdr:colOff>
      <xdr:row>185</xdr:row>
      <xdr:rowOff>0</xdr:rowOff>
    </xdr:to>
    <xdr:pic>
      <xdr:nvPicPr>
        <xdr:cNvPr id="145" name="Имя " descr="Descr 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187</xdr:row>
      <xdr:rowOff>0</xdr:rowOff>
    </xdr:from>
    <xdr:to>
      <xdr:col>3</xdr:col>
      <xdr:colOff>0</xdr:colOff>
      <xdr:row>188</xdr:row>
      <xdr:rowOff>0</xdr:rowOff>
    </xdr:to>
    <xdr:pic>
      <xdr:nvPicPr>
        <xdr:cNvPr id="146" name="Имя " descr="Descr 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188</xdr:row>
      <xdr:rowOff>0</xdr:rowOff>
    </xdr:from>
    <xdr:to>
      <xdr:col>3</xdr:col>
      <xdr:colOff>0</xdr:colOff>
      <xdr:row>189</xdr:row>
      <xdr:rowOff>0</xdr:rowOff>
    </xdr:to>
    <xdr:pic>
      <xdr:nvPicPr>
        <xdr:cNvPr id="147" name="Имя " descr="Descr 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189</xdr:row>
      <xdr:rowOff>0</xdr:rowOff>
    </xdr:from>
    <xdr:to>
      <xdr:col>3</xdr:col>
      <xdr:colOff>0</xdr:colOff>
      <xdr:row>190</xdr:row>
      <xdr:rowOff>0</xdr:rowOff>
    </xdr:to>
    <xdr:pic>
      <xdr:nvPicPr>
        <xdr:cNvPr id="148" name="Имя " descr="Descr 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190</xdr:row>
      <xdr:rowOff>0</xdr:rowOff>
    </xdr:from>
    <xdr:to>
      <xdr:col>3</xdr:col>
      <xdr:colOff>0</xdr:colOff>
      <xdr:row>191</xdr:row>
      <xdr:rowOff>0</xdr:rowOff>
    </xdr:to>
    <xdr:pic>
      <xdr:nvPicPr>
        <xdr:cNvPr id="149" name="Имя " descr="Descr 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191</xdr:row>
      <xdr:rowOff>0</xdr:rowOff>
    </xdr:from>
    <xdr:to>
      <xdr:col>3</xdr:col>
      <xdr:colOff>0</xdr:colOff>
      <xdr:row>192</xdr:row>
      <xdr:rowOff>0</xdr:rowOff>
    </xdr:to>
    <xdr:pic>
      <xdr:nvPicPr>
        <xdr:cNvPr id="150" name="Имя " descr="Descr 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192</xdr:row>
      <xdr:rowOff>0</xdr:rowOff>
    </xdr:from>
    <xdr:to>
      <xdr:col>3</xdr:col>
      <xdr:colOff>0</xdr:colOff>
      <xdr:row>193</xdr:row>
      <xdr:rowOff>0</xdr:rowOff>
    </xdr:to>
    <xdr:pic>
      <xdr:nvPicPr>
        <xdr:cNvPr id="151" name="Имя " descr="Descr 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193</xdr:row>
      <xdr:rowOff>0</xdr:rowOff>
    </xdr:from>
    <xdr:to>
      <xdr:col>3</xdr:col>
      <xdr:colOff>0</xdr:colOff>
      <xdr:row>194</xdr:row>
      <xdr:rowOff>0</xdr:rowOff>
    </xdr:to>
    <xdr:pic>
      <xdr:nvPicPr>
        <xdr:cNvPr id="152" name="Имя " descr="Descr 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194</xdr:row>
      <xdr:rowOff>0</xdr:rowOff>
    </xdr:from>
    <xdr:to>
      <xdr:col>3</xdr:col>
      <xdr:colOff>0</xdr:colOff>
      <xdr:row>195</xdr:row>
      <xdr:rowOff>0</xdr:rowOff>
    </xdr:to>
    <xdr:pic>
      <xdr:nvPicPr>
        <xdr:cNvPr id="153" name="Имя " descr="Descr 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195</xdr:row>
      <xdr:rowOff>0</xdr:rowOff>
    </xdr:from>
    <xdr:to>
      <xdr:col>3</xdr:col>
      <xdr:colOff>0</xdr:colOff>
      <xdr:row>196</xdr:row>
      <xdr:rowOff>0</xdr:rowOff>
    </xdr:to>
    <xdr:pic>
      <xdr:nvPicPr>
        <xdr:cNvPr id="154" name="Имя " descr="Descr 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196</xdr:row>
      <xdr:rowOff>0</xdr:rowOff>
    </xdr:from>
    <xdr:to>
      <xdr:col>3</xdr:col>
      <xdr:colOff>0</xdr:colOff>
      <xdr:row>197</xdr:row>
      <xdr:rowOff>0</xdr:rowOff>
    </xdr:to>
    <xdr:pic>
      <xdr:nvPicPr>
        <xdr:cNvPr id="155" name="Имя " descr="Descr 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197</xdr:row>
      <xdr:rowOff>0</xdr:rowOff>
    </xdr:from>
    <xdr:to>
      <xdr:col>3</xdr:col>
      <xdr:colOff>0</xdr:colOff>
      <xdr:row>198</xdr:row>
      <xdr:rowOff>0</xdr:rowOff>
    </xdr:to>
    <xdr:pic>
      <xdr:nvPicPr>
        <xdr:cNvPr id="156" name="Имя " descr="Descr 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198</xdr:row>
      <xdr:rowOff>0</xdr:rowOff>
    </xdr:from>
    <xdr:to>
      <xdr:col>3</xdr:col>
      <xdr:colOff>0</xdr:colOff>
      <xdr:row>199</xdr:row>
      <xdr:rowOff>0</xdr:rowOff>
    </xdr:to>
    <xdr:pic>
      <xdr:nvPicPr>
        <xdr:cNvPr id="157" name="Имя " descr="Descr 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199</xdr:row>
      <xdr:rowOff>0</xdr:rowOff>
    </xdr:from>
    <xdr:to>
      <xdr:col>3</xdr:col>
      <xdr:colOff>0</xdr:colOff>
      <xdr:row>200</xdr:row>
      <xdr:rowOff>0</xdr:rowOff>
    </xdr:to>
    <xdr:pic>
      <xdr:nvPicPr>
        <xdr:cNvPr id="158" name="Имя " descr="Descr 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200</xdr:row>
      <xdr:rowOff>0</xdr:rowOff>
    </xdr:from>
    <xdr:to>
      <xdr:col>3</xdr:col>
      <xdr:colOff>0</xdr:colOff>
      <xdr:row>201</xdr:row>
      <xdr:rowOff>0</xdr:rowOff>
    </xdr:to>
    <xdr:pic>
      <xdr:nvPicPr>
        <xdr:cNvPr id="159" name="Имя " descr="Descr 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202</xdr:row>
      <xdr:rowOff>0</xdr:rowOff>
    </xdr:from>
    <xdr:to>
      <xdr:col>3</xdr:col>
      <xdr:colOff>0</xdr:colOff>
      <xdr:row>203</xdr:row>
      <xdr:rowOff>0</xdr:rowOff>
    </xdr:to>
    <xdr:pic>
      <xdr:nvPicPr>
        <xdr:cNvPr id="160" name="Имя " descr="Descr 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203</xdr:row>
      <xdr:rowOff>0</xdr:rowOff>
    </xdr:from>
    <xdr:to>
      <xdr:col>3</xdr:col>
      <xdr:colOff>0</xdr:colOff>
      <xdr:row>204</xdr:row>
      <xdr:rowOff>0</xdr:rowOff>
    </xdr:to>
    <xdr:pic>
      <xdr:nvPicPr>
        <xdr:cNvPr id="161" name="Имя " descr="Descr 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204</xdr:row>
      <xdr:rowOff>0</xdr:rowOff>
    </xdr:from>
    <xdr:to>
      <xdr:col>3</xdr:col>
      <xdr:colOff>0</xdr:colOff>
      <xdr:row>205</xdr:row>
      <xdr:rowOff>0</xdr:rowOff>
    </xdr:to>
    <xdr:pic>
      <xdr:nvPicPr>
        <xdr:cNvPr id="162" name="Имя " descr="Descr 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205</xdr:row>
      <xdr:rowOff>0</xdr:rowOff>
    </xdr:from>
    <xdr:to>
      <xdr:col>3</xdr:col>
      <xdr:colOff>0</xdr:colOff>
      <xdr:row>206</xdr:row>
      <xdr:rowOff>0</xdr:rowOff>
    </xdr:to>
    <xdr:pic>
      <xdr:nvPicPr>
        <xdr:cNvPr id="163" name="Имя " descr="Descr 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206</xdr:row>
      <xdr:rowOff>0</xdr:rowOff>
    </xdr:from>
    <xdr:to>
      <xdr:col>3</xdr:col>
      <xdr:colOff>0</xdr:colOff>
      <xdr:row>207</xdr:row>
      <xdr:rowOff>0</xdr:rowOff>
    </xdr:to>
    <xdr:pic>
      <xdr:nvPicPr>
        <xdr:cNvPr id="164" name="Имя " descr="Descr 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208</xdr:row>
      <xdr:rowOff>0</xdr:rowOff>
    </xdr:from>
    <xdr:to>
      <xdr:col>3</xdr:col>
      <xdr:colOff>0</xdr:colOff>
      <xdr:row>209</xdr:row>
      <xdr:rowOff>0</xdr:rowOff>
    </xdr:to>
    <xdr:pic>
      <xdr:nvPicPr>
        <xdr:cNvPr id="165" name="Имя " descr="Descr 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209</xdr:row>
      <xdr:rowOff>0</xdr:rowOff>
    </xdr:from>
    <xdr:to>
      <xdr:col>3</xdr:col>
      <xdr:colOff>0</xdr:colOff>
      <xdr:row>210</xdr:row>
      <xdr:rowOff>0</xdr:rowOff>
    </xdr:to>
    <xdr:pic>
      <xdr:nvPicPr>
        <xdr:cNvPr id="166" name="Имя " descr="Descr 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210</xdr:row>
      <xdr:rowOff>0</xdr:rowOff>
    </xdr:from>
    <xdr:to>
      <xdr:col>3</xdr:col>
      <xdr:colOff>0</xdr:colOff>
      <xdr:row>211</xdr:row>
      <xdr:rowOff>0</xdr:rowOff>
    </xdr:to>
    <xdr:pic>
      <xdr:nvPicPr>
        <xdr:cNvPr id="167" name="Имя " descr="Descr 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212</xdr:row>
      <xdr:rowOff>0</xdr:rowOff>
    </xdr:from>
    <xdr:to>
      <xdr:col>3</xdr:col>
      <xdr:colOff>0</xdr:colOff>
      <xdr:row>213</xdr:row>
      <xdr:rowOff>0</xdr:rowOff>
    </xdr:to>
    <xdr:pic>
      <xdr:nvPicPr>
        <xdr:cNvPr id="168" name="Имя " descr="Descr 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213</xdr:row>
      <xdr:rowOff>0</xdr:rowOff>
    </xdr:from>
    <xdr:to>
      <xdr:col>3</xdr:col>
      <xdr:colOff>0</xdr:colOff>
      <xdr:row>214</xdr:row>
      <xdr:rowOff>0</xdr:rowOff>
    </xdr:to>
    <xdr:pic>
      <xdr:nvPicPr>
        <xdr:cNvPr id="169" name="Имя " descr="Descr 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214</xdr:row>
      <xdr:rowOff>0</xdr:rowOff>
    </xdr:from>
    <xdr:to>
      <xdr:col>3</xdr:col>
      <xdr:colOff>0</xdr:colOff>
      <xdr:row>215</xdr:row>
      <xdr:rowOff>0</xdr:rowOff>
    </xdr:to>
    <xdr:pic>
      <xdr:nvPicPr>
        <xdr:cNvPr id="170" name="Имя " descr="Descr 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215</xdr:row>
      <xdr:rowOff>0</xdr:rowOff>
    </xdr:from>
    <xdr:to>
      <xdr:col>3</xdr:col>
      <xdr:colOff>0</xdr:colOff>
      <xdr:row>216</xdr:row>
      <xdr:rowOff>0</xdr:rowOff>
    </xdr:to>
    <xdr:pic>
      <xdr:nvPicPr>
        <xdr:cNvPr id="171" name="Имя " descr="Descr 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216</xdr:row>
      <xdr:rowOff>0</xdr:rowOff>
    </xdr:from>
    <xdr:to>
      <xdr:col>3</xdr:col>
      <xdr:colOff>0</xdr:colOff>
      <xdr:row>217</xdr:row>
      <xdr:rowOff>0</xdr:rowOff>
    </xdr:to>
    <xdr:pic>
      <xdr:nvPicPr>
        <xdr:cNvPr id="172" name="Имя " descr="Descr 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217</xdr:row>
      <xdr:rowOff>0</xdr:rowOff>
    </xdr:from>
    <xdr:to>
      <xdr:col>3</xdr:col>
      <xdr:colOff>0</xdr:colOff>
      <xdr:row>218</xdr:row>
      <xdr:rowOff>0</xdr:rowOff>
    </xdr:to>
    <xdr:pic>
      <xdr:nvPicPr>
        <xdr:cNvPr id="173" name="Имя " descr="Descr 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218</xdr:row>
      <xdr:rowOff>0</xdr:rowOff>
    </xdr:from>
    <xdr:to>
      <xdr:col>3</xdr:col>
      <xdr:colOff>0</xdr:colOff>
      <xdr:row>219</xdr:row>
      <xdr:rowOff>0</xdr:rowOff>
    </xdr:to>
    <xdr:pic>
      <xdr:nvPicPr>
        <xdr:cNvPr id="174" name="Имя " descr="Descr 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220</xdr:row>
      <xdr:rowOff>0</xdr:rowOff>
    </xdr:from>
    <xdr:to>
      <xdr:col>3</xdr:col>
      <xdr:colOff>0</xdr:colOff>
      <xdr:row>221</xdr:row>
      <xdr:rowOff>0</xdr:rowOff>
    </xdr:to>
    <xdr:pic>
      <xdr:nvPicPr>
        <xdr:cNvPr id="175" name="Имя " descr="Descr 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221</xdr:row>
      <xdr:rowOff>0</xdr:rowOff>
    </xdr:from>
    <xdr:to>
      <xdr:col>3</xdr:col>
      <xdr:colOff>0</xdr:colOff>
      <xdr:row>222</xdr:row>
      <xdr:rowOff>0</xdr:rowOff>
    </xdr:to>
    <xdr:pic>
      <xdr:nvPicPr>
        <xdr:cNvPr id="176" name="Имя " descr="Descr 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222</xdr:row>
      <xdr:rowOff>0</xdr:rowOff>
    </xdr:from>
    <xdr:to>
      <xdr:col>3</xdr:col>
      <xdr:colOff>0</xdr:colOff>
      <xdr:row>223</xdr:row>
      <xdr:rowOff>0</xdr:rowOff>
    </xdr:to>
    <xdr:pic>
      <xdr:nvPicPr>
        <xdr:cNvPr id="177" name="Имя " descr="Descr 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226</xdr:row>
      <xdr:rowOff>0</xdr:rowOff>
    </xdr:from>
    <xdr:to>
      <xdr:col>3</xdr:col>
      <xdr:colOff>0</xdr:colOff>
      <xdr:row>227</xdr:row>
      <xdr:rowOff>0</xdr:rowOff>
    </xdr:to>
    <xdr:pic>
      <xdr:nvPicPr>
        <xdr:cNvPr id="178" name="Имя " descr="Descr 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227</xdr:row>
      <xdr:rowOff>0</xdr:rowOff>
    </xdr:from>
    <xdr:to>
      <xdr:col>3</xdr:col>
      <xdr:colOff>0</xdr:colOff>
      <xdr:row>228</xdr:row>
      <xdr:rowOff>0</xdr:rowOff>
    </xdr:to>
    <xdr:pic>
      <xdr:nvPicPr>
        <xdr:cNvPr id="179" name="Имя " descr="Descr 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228</xdr:row>
      <xdr:rowOff>0</xdr:rowOff>
    </xdr:from>
    <xdr:to>
      <xdr:col>3</xdr:col>
      <xdr:colOff>0</xdr:colOff>
      <xdr:row>229</xdr:row>
      <xdr:rowOff>0</xdr:rowOff>
    </xdr:to>
    <xdr:pic>
      <xdr:nvPicPr>
        <xdr:cNvPr id="180" name="Имя " descr="Descr 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229</xdr:row>
      <xdr:rowOff>0</xdr:rowOff>
    </xdr:from>
    <xdr:to>
      <xdr:col>3</xdr:col>
      <xdr:colOff>0</xdr:colOff>
      <xdr:row>230</xdr:row>
      <xdr:rowOff>0</xdr:rowOff>
    </xdr:to>
    <xdr:pic>
      <xdr:nvPicPr>
        <xdr:cNvPr id="181" name="Имя " descr="Descr 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230</xdr:row>
      <xdr:rowOff>0</xdr:rowOff>
    </xdr:from>
    <xdr:to>
      <xdr:col>3</xdr:col>
      <xdr:colOff>0</xdr:colOff>
      <xdr:row>231</xdr:row>
      <xdr:rowOff>0</xdr:rowOff>
    </xdr:to>
    <xdr:pic>
      <xdr:nvPicPr>
        <xdr:cNvPr id="182" name="Имя " descr="Descr 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232</xdr:row>
      <xdr:rowOff>0</xdr:rowOff>
    </xdr:from>
    <xdr:to>
      <xdr:col>3</xdr:col>
      <xdr:colOff>0</xdr:colOff>
      <xdr:row>233</xdr:row>
      <xdr:rowOff>0</xdr:rowOff>
    </xdr:to>
    <xdr:pic>
      <xdr:nvPicPr>
        <xdr:cNvPr id="183" name="Имя " descr="Descr 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233</xdr:row>
      <xdr:rowOff>0</xdr:rowOff>
    </xdr:from>
    <xdr:to>
      <xdr:col>3</xdr:col>
      <xdr:colOff>0</xdr:colOff>
      <xdr:row>234</xdr:row>
      <xdr:rowOff>0</xdr:rowOff>
    </xdr:to>
    <xdr:pic>
      <xdr:nvPicPr>
        <xdr:cNvPr id="184" name="Имя " descr="Descr 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234</xdr:row>
      <xdr:rowOff>0</xdr:rowOff>
    </xdr:from>
    <xdr:to>
      <xdr:col>3</xdr:col>
      <xdr:colOff>0</xdr:colOff>
      <xdr:row>235</xdr:row>
      <xdr:rowOff>0</xdr:rowOff>
    </xdr:to>
    <xdr:pic>
      <xdr:nvPicPr>
        <xdr:cNvPr id="185" name="Имя " descr="Descr 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235</xdr:row>
      <xdr:rowOff>0</xdr:rowOff>
    </xdr:from>
    <xdr:to>
      <xdr:col>3</xdr:col>
      <xdr:colOff>0</xdr:colOff>
      <xdr:row>236</xdr:row>
      <xdr:rowOff>0</xdr:rowOff>
    </xdr:to>
    <xdr:pic>
      <xdr:nvPicPr>
        <xdr:cNvPr id="186" name="Имя " descr="Descr 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236</xdr:row>
      <xdr:rowOff>0</xdr:rowOff>
    </xdr:from>
    <xdr:to>
      <xdr:col>3</xdr:col>
      <xdr:colOff>0</xdr:colOff>
      <xdr:row>237</xdr:row>
      <xdr:rowOff>0</xdr:rowOff>
    </xdr:to>
    <xdr:pic>
      <xdr:nvPicPr>
        <xdr:cNvPr id="187" name="Имя " descr="Descr 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238</xdr:row>
      <xdr:rowOff>0</xdr:rowOff>
    </xdr:from>
    <xdr:to>
      <xdr:col>3</xdr:col>
      <xdr:colOff>0</xdr:colOff>
      <xdr:row>239</xdr:row>
      <xdr:rowOff>0</xdr:rowOff>
    </xdr:to>
    <xdr:pic>
      <xdr:nvPicPr>
        <xdr:cNvPr id="188" name="Имя " descr="Descr 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239</xdr:row>
      <xdr:rowOff>0</xdr:rowOff>
    </xdr:from>
    <xdr:to>
      <xdr:col>3</xdr:col>
      <xdr:colOff>0</xdr:colOff>
      <xdr:row>240</xdr:row>
      <xdr:rowOff>0</xdr:rowOff>
    </xdr:to>
    <xdr:pic>
      <xdr:nvPicPr>
        <xdr:cNvPr id="189" name="Имя " descr="Descr 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240</xdr:row>
      <xdr:rowOff>0</xdr:rowOff>
    </xdr:from>
    <xdr:to>
      <xdr:col>3</xdr:col>
      <xdr:colOff>0</xdr:colOff>
      <xdr:row>241</xdr:row>
      <xdr:rowOff>0</xdr:rowOff>
    </xdr:to>
    <xdr:pic>
      <xdr:nvPicPr>
        <xdr:cNvPr id="190" name="Имя " descr="Descr 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241</xdr:row>
      <xdr:rowOff>0</xdr:rowOff>
    </xdr:from>
    <xdr:to>
      <xdr:col>3</xdr:col>
      <xdr:colOff>0</xdr:colOff>
      <xdr:row>242</xdr:row>
      <xdr:rowOff>0</xdr:rowOff>
    </xdr:to>
    <xdr:pic>
      <xdr:nvPicPr>
        <xdr:cNvPr id="191" name="Имя " descr="Descr 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242</xdr:row>
      <xdr:rowOff>0</xdr:rowOff>
    </xdr:from>
    <xdr:to>
      <xdr:col>3</xdr:col>
      <xdr:colOff>0</xdr:colOff>
      <xdr:row>243</xdr:row>
      <xdr:rowOff>0</xdr:rowOff>
    </xdr:to>
    <xdr:pic>
      <xdr:nvPicPr>
        <xdr:cNvPr id="192" name="Имя " descr="Descr 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244</xdr:row>
      <xdr:rowOff>0</xdr:rowOff>
    </xdr:from>
    <xdr:to>
      <xdr:col>3</xdr:col>
      <xdr:colOff>0</xdr:colOff>
      <xdr:row>245</xdr:row>
      <xdr:rowOff>0</xdr:rowOff>
    </xdr:to>
    <xdr:pic>
      <xdr:nvPicPr>
        <xdr:cNvPr id="193" name="Имя " descr="Descr 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245</xdr:row>
      <xdr:rowOff>0</xdr:rowOff>
    </xdr:from>
    <xdr:to>
      <xdr:col>3</xdr:col>
      <xdr:colOff>0</xdr:colOff>
      <xdr:row>246</xdr:row>
      <xdr:rowOff>0</xdr:rowOff>
    </xdr:to>
    <xdr:pic>
      <xdr:nvPicPr>
        <xdr:cNvPr id="195" name="Имя " descr="Descr 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249</xdr:row>
      <xdr:rowOff>0</xdr:rowOff>
    </xdr:from>
    <xdr:to>
      <xdr:col>3</xdr:col>
      <xdr:colOff>0</xdr:colOff>
      <xdr:row>250</xdr:row>
      <xdr:rowOff>0</xdr:rowOff>
    </xdr:to>
    <xdr:pic>
      <xdr:nvPicPr>
        <xdr:cNvPr id="196" name="Имя " descr="Descr 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250</xdr:row>
      <xdr:rowOff>0</xdr:rowOff>
    </xdr:from>
    <xdr:to>
      <xdr:col>3</xdr:col>
      <xdr:colOff>0</xdr:colOff>
      <xdr:row>251</xdr:row>
      <xdr:rowOff>0</xdr:rowOff>
    </xdr:to>
    <xdr:pic>
      <xdr:nvPicPr>
        <xdr:cNvPr id="197" name="Имя " descr="Descr 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251</xdr:row>
      <xdr:rowOff>0</xdr:rowOff>
    </xdr:from>
    <xdr:to>
      <xdr:col>3</xdr:col>
      <xdr:colOff>0</xdr:colOff>
      <xdr:row>252</xdr:row>
      <xdr:rowOff>0</xdr:rowOff>
    </xdr:to>
    <xdr:pic>
      <xdr:nvPicPr>
        <xdr:cNvPr id="198" name="Имя " descr="Descr 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252</xdr:row>
      <xdr:rowOff>0</xdr:rowOff>
    </xdr:from>
    <xdr:to>
      <xdr:col>3</xdr:col>
      <xdr:colOff>0</xdr:colOff>
      <xdr:row>253</xdr:row>
      <xdr:rowOff>0</xdr:rowOff>
    </xdr:to>
    <xdr:pic>
      <xdr:nvPicPr>
        <xdr:cNvPr id="199" name="Имя " descr="Descr 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254</xdr:row>
      <xdr:rowOff>0</xdr:rowOff>
    </xdr:from>
    <xdr:to>
      <xdr:col>3</xdr:col>
      <xdr:colOff>0</xdr:colOff>
      <xdr:row>255</xdr:row>
      <xdr:rowOff>0</xdr:rowOff>
    </xdr:to>
    <xdr:pic>
      <xdr:nvPicPr>
        <xdr:cNvPr id="200" name="Имя " descr="Descr 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255</xdr:row>
      <xdr:rowOff>0</xdr:rowOff>
    </xdr:from>
    <xdr:to>
      <xdr:col>3</xdr:col>
      <xdr:colOff>0</xdr:colOff>
      <xdr:row>256</xdr:row>
      <xdr:rowOff>0</xdr:rowOff>
    </xdr:to>
    <xdr:pic>
      <xdr:nvPicPr>
        <xdr:cNvPr id="201" name="Имя " descr="Descr 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256</xdr:row>
      <xdr:rowOff>0</xdr:rowOff>
    </xdr:from>
    <xdr:to>
      <xdr:col>3</xdr:col>
      <xdr:colOff>0</xdr:colOff>
      <xdr:row>257</xdr:row>
      <xdr:rowOff>0</xdr:rowOff>
    </xdr:to>
    <xdr:pic>
      <xdr:nvPicPr>
        <xdr:cNvPr id="202" name="Имя " descr="Descr 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oneCellAnchor>
    <xdr:from>
      <xdr:col>2</xdr:col>
      <xdr:colOff>180975</xdr:colOff>
      <xdr:row>54</xdr:row>
      <xdr:rowOff>19050</xdr:rowOff>
    </xdr:from>
    <xdr:ext cx="733425" cy="952500"/>
    <xdr:pic>
      <xdr:nvPicPr>
        <xdr:cNvPr id="204" name="image29.png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 preferRelativeResize="0"/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2486025" y="49396650"/>
          <a:ext cx="733425" cy="952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19049</xdr:colOff>
      <xdr:row>108</xdr:row>
      <xdr:rowOff>66675</xdr:rowOff>
    </xdr:from>
    <xdr:ext cx="962025" cy="895351"/>
    <xdr:pic>
      <xdr:nvPicPr>
        <xdr:cNvPr id="207" name="image10.png" title="Изображение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 preferRelativeResize="0"/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2324099" y="90649425"/>
          <a:ext cx="962025" cy="895351"/>
        </a:xfrm>
        <a:prstGeom prst="rect">
          <a:avLst/>
        </a:prstGeom>
        <a:noFill/>
      </xdr:spPr>
    </xdr:pic>
    <xdr:clientData fLocksWithSheet="0"/>
  </xdr:oneCellAnchor>
  <xdr:twoCellAnchor>
    <xdr:from>
      <xdr:col>2</xdr:col>
      <xdr:colOff>0</xdr:colOff>
      <xdr:row>253</xdr:row>
      <xdr:rowOff>0</xdr:rowOff>
    </xdr:from>
    <xdr:to>
      <xdr:col>3</xdr:col>
      <xdr:colOff>0</xdr:colOff>
      <xdr:row>254</xdr:row>
      <xdr:rowOff>0</xdr:rowOff>
    </xdr:to>
    <xdr:pic>
      <xdr:nvPicPr>
        <xdr:cNvPr id="205" name="Имя " descr="Descr 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2305050" y="232886250"/>
          <a:ext cx="1000125" cy="9906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oneCellAnchor>
    <xdr:from>
      <xdr:col>2</xdr:col>
      <xdr:colOff>9525</xdr:colOff>
      <xdr:row>223</xdr:row>
      <xdr:rowOff>409575</xdr:rowOff>
    </xdr:from>
    <xdr:ext cx="981075" cy="1019176"/>
    <xdr:pic>
      <xdr:nvPicPr>
        <xdr:cNvPr id="209" name="image7.png" title="Изображение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 preferRelativeResize="0"/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2314575" y="201701400"/>
          <a:ext cx="981075" cy="1019176"/>
        </a:xfrm>
        <a:prstGeom prst="rect">
          <a:avLst/>
        </a:prstGeom>
        <a:noFill/>
      </xdr:spPr>
    </xdr:pic>
    <xdr:clientData fLocksWithSheet="0"/>
  </xdr:oneCellAnchor>
  <xdr:twoCellAnchor>
    <xdr:from>
      <xdr:col>2</xdr:col>
      <xdr:colOff>0</xdr:colOff>
      <xdr:row>76</xdr:row>
      <xdr:rowOff>0</xdr:rowOff>
    </xdr:from>
    <xdr:to>
      <xdr:col>3</xdr:col>
      <xdr:colOff>0</xdr:colOff>
      <xdr:row>77</xdr:row>
      <xdr:rowOff>0</xdr:rowOff>
    </xdr:to>
    <xdr:pic>
      <xdr:nvPicPr>
        <xdr:cNvPr id="211" name="Имя " descr="Descr 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2305050" y="70113525"/>
          <a:ext cx="1000125" cy="9906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77</xdr:row>
      <xdr:rowOff>0</xdr:rowOff>
    </xdr:from>
    <xdr:to>
      <xdr:col>3</xdr:col>
      <xdr:colOff>0</xdr:colOff>
      <xdr:row>78</xdr:row>
      <xdr:rowOff>0</xdr:rowOff>
    </xdr:to>
    <xdr:pic>
      <xdr:nvPicPr>
        <xdr:cNvPr id="212" name="Имя " descr="Descr 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2305050" y="71104125"/>
          <a:ext cx="1000125" cy="9906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78</xdr:row>
      <xdr:rowOff>0</xdr:rowOff>
    </xdr:from>
    <xdr:to>
      <xdr:col>3</xdr:col>
      <xdr:colOff>0</xdr:colOff>
      <xdr:row>79</xdr:row>
      <xdr:rowOff>0</xdr:rowOff>
    </xdr:to>
    <xdr:pic>
      <xdr:nvPicPr>
        <xdr:cNvPr id="213" name="Имя " descr="Descr 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2305050" y="72094725"/>
          <a:ext cx="1000125" cy="9906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80</xdr:row>
      <xdr:rowOff>0</xdr:rowOff>
    </xdr:from>
    <xdr:to>
      <xdr:col>3</xdr:col>
      <xdr:colOff>0</xdr:colOff>
      <xdr:row>81</xdr:row>
      <xdr:rowOff>0</xdr:rowOff>
    </xdr:to>
    <xdr:pic>
      <xdr:nvPicPr>
        <xdr:cNvPr id="214" name="Имя " descr="Descr 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2305050" y="74075925"/>
          <a:ext cx="1000125" cy="9906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81</xdr:row>
      <xdr:rowOff>0</xdr:rowOff>
    </xdr:from>
    <xdr:to>
      <xdr:col>3</xdr:col>
      <xdr:colOff>0</xdr:colOff>
      <xdr:row>82</xdr:row>
      <xdr:rowOff>0</xdr:rowOff>
    </xdr:to>
    <xdr:pic>
      <xdr:nvPicPr>
        <xdr:cNvPr id="215" name="Имя " descr="Descr 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2305050" y="75066525"/>
          <a:ext cx="1000125" cy="9906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 editAs="oneCell">
    <xdr:from>
      <xdr:col>1</xdr:col>
      <xdr:colOff>1647825</xdr:colOff>
      <xdr:row>79</xdr:row>
      <xdr:rowOff>9526</xdr:rowOff>
    </xdr:from>
    <xdr:to>
      <xdr:col>3</xdr:col>
      <xdr:colOff>0</xdr:colOff>
      <xdr:row>80</xdr:row>
      <xdr:rowOff>0</xdr:rowOff>
    </xdr:to>
    <xdr:pic>
      <xdr:nvPicPr>
        <xdr:cNvPr id="216" name="Рисунок 215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2286000" y="73094851"/>
          <a:ext cx="1019175" cy="981074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85</xdr:row>
      <xdr:rowOff>0</xdr:rowOff>
    </xdr:from>
    <xdr:to>
      <xdr:col>3</xdr:col>
      <xdr:colOff>0</xdr:colOff>
      <xdr:row>86</xdr:row>
      <xdr:rowOff>0</xdr:rowOff>
    </xdr:to>
    <xdr:pic>
      <xdr:nvPicPr>
        <xdr:cNvPr id="217" name="Имя " descr="Descr 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2305050" y="79028925"/>
          <a:ext cx="1000125" cy="9906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2</xdr:col>
      <xdr:colOff>0</xdr:colOff>
      <xdr:row>86</xdr:row>
      <xdr:rowOff>0</xdr:rowOff>
    </xdr:from>
    <xdr:to>
      <xdr:col>3</xdr:col>
      <xdr:colOff>0</xdr:colOff>
      <xdr:row>87</xdr:row>
      <xdr:rowOff>0</xdr:rowOff>
    </xdr:to>
    <xdr:pic>
      <xdr:nvPicPr>
        <xdr:cNvPr id="218" name="Имя " descr="Descr 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2305050" y="80019525"/>
          <a:ext cx="1000125" cy="9906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 editAs="oneCell">
    <xdr:from>
      <xdr:col>2</xdr:col>
      <xdr:colOff>19050</xdr:colOff>
      <xdr:row>87</xdr:row>
      <xdr:rowOff>9525</xdr:rowOff>
    </xdr:from>
    <xdr:to>
      <xdr:col>3</xdr:col>
      <xdr:colOff>0</xdr:colOff>
      <xdr:row>87</xdr:row>
      <xdr:rowOff>981075</xdr:rowOff>
    </xdr:to>
    <xdr:pic>
      <xdr:nvPicPr>
        <xdr:cNvPr id="219" name="Рисунок 218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2324100" y="81019650"/>
          <a:ext cx="981075" cy="9715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92</xdr:row>
      <xdr:rowOff>0</xdr:rowOff>
    </xdr:from>
    <xdr:to>
      <xdr:col>3</xdr:col>
      <xdr:colOff>0</xdr:colOff>
      <xdr:row>93</xdr:row>
      <xdr:rowOff>0</xdr:rowOff>
    </xdr:to>
    <xdr:pic>
      <xdr:nvPicPr>
        <xdr:cNvPr id="220" name="Имя " descr="Descr 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305050" y="85963125"/>
          <a:ext cx="1000125" cy="990600"/>
        </a:xfrm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 editAs="oneCell">
    <xdr:from>
      <xdr:col>2</xdr:col>
      <xdr:colOff>1</xdr:colOff>
      <xdr:row>64</xdr:row>
      <xdr:rowOff>990599</xdr:rowOff>
    </xdr:from>
    <xdr:to>
      <xdr:col>2</xdr:col>
      <xdr:colOff>990601</xdr:colOff>
      <xdr:row>66</xdr:row>
      <xdr:rowOff>9524</xdr:rowOff>
    </xdr:to>
    <xdr:pic>
      <xdr:nvPicPr>
        <xdr:cNvPr id="222" name="Рисунок 221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2305051" y="60445649"/>
          <a:ext cx="990600" cy="1000125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1666874</xdr:colOff>
      <xdr:row>60</xdr:row>
      <xdr:rowOff>0</xdr:rowOff>
    </xdr:from>
    <xdr:to>
      <xdr:col>3</xdr:col>
      <xdr:colOff>9525</xdr:colOff>
      <xdr:row>61</xdr:row>
      <xdr:rowOff>9525</xdr:rowOff>
    </xdr:to>
    <xdr:pic>
      <xdr:nvPicPr>
        <xdr:cNvPr id="231" name="Рисунок 230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2305049" y="55492650"/>
          <a:ext cx="1009651" cy="1000125"/>
        </a:xfrm>
        <a:prstGeom prst="rect">
          <a:avLst/>
        </a:prstGeom>
      </xdr:spPr>
    </xdr:pic>
    <xdr:clientData/>
  </xdr:twoCellAnchor>
  <xdr:oneCellAnchor>
    <xdr:from>
      <xdr:col>1</xdr:col>
      <xdr:colOff>561975</xdr:colOff>
      <xdr:row>61</xdr:row>
      <xdr:rowOff>381000</xdr:rowOff>
    </xdr:from>
    <xdr:ext cx="2009775" cy="504825"/>
    <xdr:grpSp>
      <xdr:nvGrpSpPr>
        <xdr:cNvPr id="234" name="Shape 2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GrpSpPr/>
      </xdr:nvGrpSpPr>
      <xdr:grpSpPr>
        <a:xfrm>
          <a:off x="1200150" y="56864250"/>
          <a:ext cx="2009775" cy="504825"/>
          <a:chOff x="152400" y="152400"/>
          <a:chExt cx="3810000" cy="942975"/>
        </a:xfrm>
      </xdr:grpSpPr>
      <xdr:pic>
        <xdr:nvPicPr>
          <xdr:cNvPr id="235" name="Shape 63" descr="NaugatAssorty_candy.png">
            <a:extLst>
              <a:ext uri="{FF2B5EF4-FFF2-40B4-BE49-F238E27FC236}">
                <a16:creationId xmlns:a16="http://schemas.microsoft.com/office/drawing/2014/main" id="{00000000-0008-0000-0000-0000EB000000}"/>
              </a:ext>
            </a:extLst>
          </xdr:cNvPr>
          <xdr:cNvPicPr preferRelativeResize="0"/>
        </xdr:nvPicPr>
        <xdr:blipFill>
          <a:blip xmlns:r="http://schemas.openxmlformats.org/officeDocument/2006/relationships" r:embed="rId215">
            <a:alphaModFix/>
          </a:blip>
          <a:stretch>
            <a:fillRect/>
          </a:stretch>
        </xdr:blipFill>
        <xdr:spPr>
          <a:xfrm>
            <a:off x="152400" y="152400"/>
            <a:ext cx="3810000" cy="942975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oneCellAnchor>
  <xdr:twoCellAnchor editAs="oneCell">
    <xdr:from>
      <xdr:col>0</xdr:col>
      <xdr:colOff>381000</xdr:colOff>
      <xdr:row>66</xdr:row>
      <xdr:rowOff>457200</xdr:rowOff>
    </xdr:from>
    <xdr:to>
      <xdr:col>1</xdr:col>
      <xdr:colOff>846297</xdr:colOff>
      <xdr:row>67</xdr:row>
      <xdr:rowOff>149411</xdr:rowOff>
    </xdr:to>
    <xdr:pic>
      <xdr:nvPicPr>
        <xdr:cNvPr id="237" name="Рисунок 236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381000" y="61893450"/>
          <a:ext cx="1103472" cy="682811"/>
        </a:xfrm>
        <a:prstGeom prst="rect">
          <a:avLst/>
        </a:prstGeom>
      </xdr:spPr>
    </xdr:pic>
    <xdr:clientData/>
  </xdr:twoCellAnchor>
  <xdr:twoCellAnchor editAs="oneCell">
    <xdr:from>
      <xdr:col>1</xdr:col>
      <xdr:colOff>1374042</xdr:colOff>
      <xdr:row>66</xdr:row>
      <xdr:rowOff>552206</xdr:rowOff>
    </xdr:from>
    <xdr:to>
      <xdr:col>2</xdr:col>
      <xdr:colOff>891848</xdr:colOff>
      <xdr:row>67</xdr:row>
      <xdr:rowOff>189548</xdr:rowOff>
    </xdr:to>
    <xdr:pic>
      <xdr:nvPicPr>
        <xdr:cNvPr id="238" name="Рисунок 237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2012217" y="61988456"/>
          <a:ext cx="1184681" cy="627942"/>
        </a:xfrm>
        <a:prstGeom prst="rect">
          <a:avLst/>
        </a:prstGeom>
      </xdr:spPr>
    </xdr:pic>
    <xdr:clientData/>
  </xdr:twoCellAnchor>
  <xdr:twoCellAnchor editAs="oneCell">
    <xdr:from>
      <xdr:col>1</xdr:col>
      <xdr:colOff>541948</xdr:colOff>
      <xdr:row>66</xdr:row>
      <xdr:rowOff>435219</xdr:rowOff>
    </xdr:from>
    <xdr:to>
      <xdr:col>2</xdr:col>
      <xdr:colOff>2931</xdr:colOff>
      <xdr:row>67</xdr:row>
      <xdr:rowOff>146452</xdr:rowOff>
    </xdr:to>
    <xdr:pic>
      <xdr:nvPicPr>
        <xdr:cNvPr id="239" name="Рисунок 238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1180123" y="61871469"/>
          <a:ext cx="1127858" cy="70183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122</xdr:row>
      <xdr:rowOff>0</xdr:rowOff>
    </xdr:from>
    <xdr:to>
      <xdr:col>2</xdr:col>
      <xdr:colOff>923925</xdr:colOff>
      <xdr:row>122</xdr:row>
      <xdr:rowOff>819150</xdr:rowOff>
    </xdr:to>
    <xdr:pic>
      <xdr:nvPicPr>
        <xdr:cNvPr id="225" name="Рисунок 224">
          <a:extLst>
            <a:ext uri="{FF2B5EF4-FFF2-40B4-BE49-F238E27FC236}">
              <a16:creationId xmlns:a16="http://schemas.microsoft.com/office/drawing/2014/main" id="{643AE6B7-9E33-48EA-B740-58409D28D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5050" y="112271175"/>
          <a:ext cx="923925" cy="8191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123</xdr:row>
      <xdr:rowOff>0</xdr:rowOff>
    </xdr:from>
    <xdr:to>
      <xdr:col>2</xdr:col>
      <xdr:colOff>923925</xdr:colOff>
      <xdr:row>123</xdr:row>
      <xdr:rowOff>819150</xdr:rowOff>
    </xdr:to>
    <xdr:pic>
      <xdr:nvPicPr>
        <xdr:cNvPr id="227" name="Рисунок 226">
          <a:extLst>
            <a:ext uri="{FF2B5EF4-FFF2-40B4-BE49-F238E27FC236}">
              <a16:creationId xmlns:a16="http://schemas.microsoft.com/office/drawing/2014/main" id="{54CB6CB2-A699-4103-9098-8B75A35C6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5050" y="113261775"/>
          <a:ext cx="923925" cy="8191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124</xdr:row>
      <xdr:rowOff>0</xdr:rowOff>
    </xdr:from>
    <xdr:to>
      <xdr:col>2</xdr:col>
      <xdr:colOff>923925</xdr:colOff>
      <xdr:row>124</xdr:row>
      <xdr:rowOff>819150</xdr:rowOff>
    </xdr:to>
    <xdr:pic>
      <xdr:nvPicPr>
        <xdr:cNvPr id="229" name="Рисунок 228">
          <a:extLst>
            <a:ext uri="{FF2B5EF4-FFF2-40B4-BE49-F238E27FC236}">
              <a16:creationId xmlns:a16="http://schemas.microsoft.com/office/drawing/2014/main" id="{EDCCBB05-6463-4C0E-9E4E-1C598E8B8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5050" y="114252375"/>
          <a:ext cx="923925" cy="8191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125</xdr:row>
      <xdr:rowOff>0</xdr:rowOff>
    </xdr:from>
    <xdr:to>
      <xdr:col>2</xdr:col>
      <xdr:colOff>923925</xdr:colOff>
      <xdr:row>125</xdr:row>
      <xdr:rowOff>819150</xdr:rowOff>
    </xdr:to>
    <xdr:pic>
      <xdr:nvPicPr>
        <xdr:cNvPr id="232" name="Рисунок 231">
          <a:extLst>
            <a:ext uri="{FF2B5EF4-FFF2-40B4-BE49-F238E27FC236}">
              <a16:creationId xmlns:a16="http://schemas.microsoft.com/office/drawing/2014/main" id="{422B7EE6-16A8-4576-A007-14568C475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5050" y="115242975"/>
          <a:ext cx="923925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1657350</xdr:colOff>
      <xdr:row>219</xdr:row>
      <xdr:rowOff>304800</xdr:rowOff>
    </xdr:from>
    <xdr:to>
      <xdr:col>3</xdr:col>
      <xdr:colOff>9525</xdr:colOff>
      <xdr:row>221</xdr:row>
      <xdr:rowOff>9525</xdr:rowOff>
    </xdr:to>
    <xdr:pic>
      <xdr:nvPicPr>
        <xdr:cNvPr id="1025" name="Имя " descr="Descr "/>
        <xdr:cNvPicPr>
          <a:picLocks noChangeAspect="1" noChangeArrowheads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202272900"/>
          <a:ext cx="1019175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 fitToPage="1"/>
  </sheetPr>
  <dimension ref="A1:N257"/>
  <sheetViews>
    <sheetView tabSelected="1" zoomScaleNormal="100" workbookViewId="0">
      <pane ySplit="1" topLeftCell="A2" activePane="bottomLeft" state="frozen"/>
      <selection pane="bottomLeft" activeCell="L3" sqref="L3"/>
    </sheetView>
  </sheetViews>
  <sheetFormatPr defaultColWidth="10.5" defaultRowHeight="11.45" customHeight="1" outlineLevelRow="4" x14ac:dyDescent="0.2"/>
  <cols>
    <col min="1" max="1" width="11.1640625" style="1" customWidth="1"/>
    <col min="2" max="2" width="29.1640625" style="1" customWidth="1"/>
    <col min="3" max="3" width="17.5" style="1" customWidth="1"/>
    <col min="4" max="4" width="12" style="1" customWidth="1"/>
    <col min="5" max="5" width="12.1640625" style="1" customWidth="1"/>
    <col min="6" max="6" width="15.1640625" style="8" customWidth="1"/>
    <col min="8" max="8" width="17.83203125" customWidth="1"/>
  </cols>
  <sheetData>
    <row r="1" spans="1:14" ht="46.5" customHeight="1" thickBot="1" x14ac:dyDescent="0.25">
      <c r="A1" s="17" t="s">
        <v>0</v>
      </c>
      <c r="B1" s="17" t="s">
        <v>655</v>
      </c>
      <c r="C1" s="17" t="s">
        <v>656</v>
      </c>
      <c r="D1" s="17" t="s">
        <v>619</v>
      </c>
      <c r="E1" s="16" t="s">
        <v>659</v>
      </c>
      <c r="F1" s="14" t="s">
        <v>660</v>
      </c>
      <c r="G1" s="12" t="s">
        <v>621</v>
      </c>
      <c r="H1" s="13">
        <f>SUM(H3:H257)</f>
        <v>0</v>
      </c>
      <c r="I1" s="46" t="s">
        <v>691</v>
      </c>
      <c r="J1" s="47"/>
      <c r="K1" s="47"/>
      <c r="L1" s="47"/>
      <c r="M1" s="47"/>
      <c r="N1" s="47"/>
    </row>
    <row r="2" spans="1:14" ht="21.95" customHeight="1" outlineLevel="2" x14ac:dyDescent="0.2">
      <c r="A2" s="54" t="s">
        <v>624</v>
      </c>
      <c r="B2" s="55"/>
      <c r="C2" s="55"/>
      <c r="D2" s="55"/>
      <c r="E2" s="55"/>
      <c r="F2" s="56"/>
      <c r="G2" s="15" t="s">
        <v>622</v>
      </c>
      <c r="H2" s="15" t="s">
        <v>623</v>
      </c>
      <c r="I2" s="48" t="s">
        <v>696</v>
      </c>
      <c r="J2" s="47"/>
      <c r="K2" s="47"/>
      <c r="L2" s="47"/>
      <c r="M2" s="47"/>
      <c r="N2" s="47"/>
    </row>
    <row r="3" spans="1:14" s="1" customFormat="1" ht="78" customHeight="1" outlineLevel="3" x14ac:dyDescent="0.2">
      <c r="A3" s="2" t="s">
        <v>3</v>
      </c>
      <c r="B3" s="3" t="s">
        <v>4</v>
      </c>
      <c r="C3" s="2" t="s">
        <v>5</v>
      </c>
      <c r="D3" s="2" t="s">
        <v>1</v>
      </c>
      <c r="E3" s="29">
        <v>367.30799999999999</v>
      </c>
      <c r="F3" s="6">
        <v>5</v>
      </c>
      <c r="H3" s="1">
        <f t="shared" ref="H3:H25" si="0">G3*E3</f>
        <v>0</v>
      </c>
    </row>
    <row r="4" spans="1:14" s="1" customFormat="1" ht="78" customHeight="1" outlineLevel="3" x14ac:dyDescent="0.2">
      <c r="A4" s="2" t="s">
        <v>6</v>
      </c>
      <c r="B4" s="3" t="s">
        <v>7</v>
      </c>
      <c r="C4" s="2" t="s">
        <v>8</v>
      </c>
      <c r="D4" s="2" t="s">
        <v>1</v>
      </c>
      <c r="E4" s="29">
        <v>466.83</v>
      </c>
      <c r="F4" s="6">
        <v>5</v>
      </c>
      <c r="H4" s="1">
        <f t="shared" si="0"/>
        <v>0</v>
      </c>
    </row>
    <row r="5" spans="1:14" s="1" customFormat="1" ht="78" customHeight="1" outlineLevel="3" x14ac:dyDescent="0.2">
      <c r="A5" s="2" t="s">
        <v>9</v>
      </c>
      <c r="B5" s="3" t="s">
        <v>10</v>
      </c>
      <c r="C5" s="2" t="s">
        <v>11</v>
      </c>
      <c r="D5" s="2" t="s">
        <v>1</v>
      </c>
      <c r="E5" s="29">
        <v>343.71</v>
      </c>
      <c r="F5" s="6">
        <v>5</v>
      </c>
      <c r="H5" s="1">
        <f t="shared" si="0"/>
        <v>0</v>
      </c>
    </row>
    <row r="6" spans="1:14" s="1" customFormat="1" ht="78" customHeight="1" outlineLevel="3" x14ac:dyDescent="0.2">
      <c r="A6" s="2" t="s">
        <v>12</v>
      </c>
      <c r="B6" s="3" t="s">
        <v>13</v>
      </c>
      <c r="C6" s="2" t="s">
        <v>14</v>
      </c>
      <c r="D6" s="2" t="s">
        <v>1</v>
      </c>
      <c r="E6" s="29">
        <v>477.09000000000003</v>
      </c>
      <c r="F6" s="6">
        <v>5</v>
      </c>
      <c r="H6" s="1">
        <f t="shared" si="0"/>
        <v>0</v>
      </c>
    </row>
    <row r="7" spans="1:14" s="1" customFormat="1" ht="78" customHeight="1" outlineLevel="3" x14ac:dyDescent="0.2">
      <c r="A7" s="2" t="s">
        <v>15</v>
      </c>
      <c r="B7" s="3" t="s">
        <v>16</v>
      </c>
      <c r="C7" s="2" t="s">
        <v>17</v>
      </c>
      <c r="D7" s="2" t="s">
        <v>1</v>
      </c>
      <c r="E7" s="29">
        <v>477.09000000000003</v>
      </c>
      <c r="F7" s="6">
        <v>5</v>
      </c>
      <c r="H7" s="1">
        <f t="shared" si="0"/>
        <v>0</v>
      </c>
    </row>
    <row r="8" spans="1:14" s="1" customFormat="1" ht="78" customHeight="1" outlineLevel="3" x14ac:dyDescent="0.2">
      <c r="A8" s="2" t="s">
        <v>18</v>
      </c>
      <c r="B8" s="3" t="s">
        <v>19</v>
      </c>
      <c r="C8" s="2" t="s">
        <v>20</v>
      </c>
      <c r="D8" s="2" t="s">
        <v>1</v>
      </c>
      <c r="E8" s="29">
        <v>291.38400000000001</v>
      </c>
      <c r="F8" s="6">
        <v>5</v>
      </c>
      <c r="H8" s="1">
        <f t="shared" si="0"/>
        <v>0</v>
      </c>
    </row>
    <row r="9" spans="1:14" s="1" customFormat="1" ht="78" customHeight="1" outlineLevel="3" x14ac:dyDescent="0.2">
      <c r="A9" s="2" t="s">
        <v>21</v>
      </c>
      <c r="B9" s="3" t="s">
        <v>22</v>
      </c>
      <c r="C9" s="2" t="s">
        <v>23</v>
      </c>
      <c r="D9" s="2" t="s">
        <v>1</v>
      </c>
      <c r="E9" s="29">
        <v>291.38400000000001</v>
      </c>
      <c r="F9" s="6">
        <v>5</v>
      </c>
      <c r="H9" s="1">
        <f t="shared" si="0"/>
        <v>0</v>
      </c>
    </row>
    <row r="10" spans="1:14" s="1" customFormat="1" ht="78" customHeight="1" outlineLevel="3" x14ac:dyDescent="0.2">
      <c r="A10" s="2" t="s">
        <v>24</v>
      </c>
      <c r="B10" s="3" t="s">
        <v>25</v>
      </c>
      <c r="C10" s="2" t="s">
        <v>26</v>
      </c>
      <c r="D10" s="2" t="s">
        <v>1</v>
      </c>
      <c r="E10" s="29">
        <v>291.38400000000001</v>
      </c>
      <c r="F10" s="6">
        <v>5</v>
      </c>
      <c r="H10" s="1">
        <f t="shared" si="0"/>
        <v>0</v>
      </c>
    </row>
    <row r="11" spans="1:14" s="1" customFormat="1" ht="78" customHeight="1" outlineLevel="3" x14ac:dyDescent="0.2">
      <c r="A11" s="2" t="s">
        <v>27</v>
      </c>
      <c r="B11" s="3" t="s">
        <v>28</v>
      </c>
      <c r="C11" s="2" t="s">
        <v>29</v>
      </c>
      <c r="D11" s="2" t="s">
        <v>1</v>
      </c>
      <c r="E11" s="29">
        <v>291.38400000000001</v>
      </c>
      <c r="F11" s="6">
        <v>5</v>
      </c>
      <c r="H11" s="1">
        <f t="shared" si="0"/>
        <v>0</v>
      </c>
    </row>
    <row r="12" spans="1:14" s="1" customFormat="1" ht="78" customHeight="1" outlineLevel="3" x14ac:dyDescent="0.2">
      <c r="A12" s="2" t="s">
        <v>30</v>
      </c>
      <c r="B12" s="3" t="s">
        <v>31</v>
      </c>
      <c r="C12" s="2" t="s">
        <v>32</v>
      </c>
      <c r="D12" s="2" t="s">
        <v>1</v>
      </c>
      <c r="E12" s="29">
        <v>291.38400000000001</v>
      </c>
      <c r="F12" s="6">
        <v>5</v>
      </c>
      <c r="H12" s="1">
        <f t="shared" si="0"/>
        <v>0</v>
      </c>
    </row>
    <row r="13" spans="1:14" s="1" customFormat="1" ht="78" customHeight="1" outlineLevel="3" x14ac:dyDescent="0.2">
      <c r="A13" s="2" t="s">
        <v>33</v>
      </c>
      <c r="B13" s="3" t="s">
        <v>34</v>
      </c>
      <c r="C13" s="2" t="s">
        <v>35</v>
      </c>
      <c r="D13" s="2" t="s">
        <v>1</v>
      </c>
      <c r="E13" s="29">
        <v>291.38400000000001</v>
      </c>
      <c r="F13" s="6">
        <v>5</v>
      </c>
      <c r="H13" s="1">
        <f t="shared" si="0"/>
        <v>0</v>
      </c>
    </row>
    <row r="14" spans="1:14" s="1" customFormat="1" ht="78" customHeight="1" outlineLevel="3" x14ac:dyDescent="0.2">
      <c r="A14" s="2" t="s">
        <v>36</v>
      </c>
      <c r="B14" s="3" t="s">
        <v>37</v>
      </c>
      <c r="C14" s="2" t="s">
        <v>38</v>
      </c>
      <c r="D14" s="2" t="s">
        <v>1</v>
      </c>
      <c r="E14" s="29">
        <v>261.63</v>
      </c>
      <c r="F14" s="6">
        <v>5</v>
      </c>
      <c r="H14" s="1">
        <f t="shared" si="0"/>
        <v>0</v>
      </c>
    </row>
    <row r="15" spans="1:14" s="1" customFormat="1" ht="78" customHeight="1" outlineLevel="3" x14ac:dyDescent="0.2">
      <c r="A15" s="2" t="s">
        <v>39</v>
      </c>
      <c r="B15" s="3" t="s">
        <v>40</v>
      </c>
      <c r="C15" s="2" t="s">
        <v>41</v>
      </c>
      <c r="D15" s="2" t="s">
        <v>1</v>
      </c>
      <c r="E15" s="29">
        <v>261.63</v>
      </c>
      <c r="F15" s="6">
        <v>5</v>
      </c>
      <c r="H15" s="1">
        <f t="shared" si="0"/>
        <v>0</v>
      </c>
    </row>
    <row r="16" spans="1:14" s="1" customFormat="1" ht="78" customHeight="1" outlineLevel="3" x14ac:dyDescent="0.2">
      <c r="A16" s="2" t="s">
        <v>42</v>
      </c>
      <c r="B16" s="3" t="s">
        <v>43</v>
      </c>
      <c r="C16" s="2" t="s">
        <v>44</v>
      </c>
      <c r="D16" s="2" t="s">
        <v>1</v>
      </c>
      <c r="E16" s="29">
        <v>243.16200000000001</v>
      </c>
      <c r="F16" s="6">
        <v>5</v>
      </c>
      <c r="H16" s="1">
        <f t="shared" si="0"/>
        <v>0</v>
      </c>
    </row>
    <row r="17" spans="1:8" s="1" customFormat="1" ht="78" customHeight="1" outlineLevel="3" x14ac:dyDescent="0.2">
      <c r="A17" s="2" t="s">
        <v>45</v>
      </c>
      <c r="B17" s="3" t="s">
        <v>46</v>
      </c>
      <c r="C17" s="2" t="s">
        <v>47</v>
      </c>
      <c r="D17" s="2" t="s">
        <v>1</v>
      </c>
      <c r="E17" s="29">
        <v>261.63</v>
      </c>
      <c r="F17" s="6">
        <v>4</v>
      </c>
      <c r="H17" s="1">
        <f t="shared" si="0"/>
        <v>0</v>
      </c>
    </row>
    <row r="18" spans="1:8" s="1" customFormat="1" ht="78" customHeight="1" outlineLevel="3" x14ac:dyDescent="0.2">
      <c r="A18" s="2" t="s">
        <v>48</v>
      </c>
      <c r="B18" s="3" t="s">
        <v>49</v>
      </c>
      <c r="C18" s="2" t="s">
        <v>50</v>
      </c>
      <c r="D18" s="2" t="s">
        <v>1</v>
      </c>
      <c r="E18" s="29">
        <v>261.63</v>
      </c>
      <c r="F18" s="6">
        <v>4</v>
      </c>
      <c r="H18" s="1">
        <f t="shared" si="0"/>
        <v>0</v>
      </c>
    </row>
    <row r="19" spans="1:8" s="1" customFormat="1" ht="78" customHeight="1" outlineLevel="3" x14ac:dyDescent="0.2">
      <c r="A19" s="2" t="s">
        <v>51</v>
      </c>
      <c r="B19" s="3" t="s">
        <v>52</v>
      </c>
      <c r="C19" s="2" t="s">
        <v>53</v>
      </c>
      <c r="D19" s="2" t="s">
        <v>1</v>
      </c>
      <c r="E19" s="29">
        <v>261.63</v>
      </c>
      <c r="F19" s="6">
        <v>4</v>
      </c>
      <c r="H19" s="1">
        <f t="shared" si="0"/>
        <v>0</v>
      </c>
    </row>
    <row r="20" spans="1:8" s="1" customFormat="1" ht="78" customHeight="1" outlineLevel="3" x14ac:dyDescent="0.2">
      <c r="A20" s="2" t="s">
        <v>54</v>
      </c>
      <c r="B20" s="3" t="s">
        <v>55</v>
      </c>
      <c r="C20" s="2" t="s">
        <v>56</v>
      </c>
      <c r="D20" s="2" t="s">
        <v>1</v>
      </c>
      <c r="E20" s="29">
        <v>251.37</v>
      </c>
      <c r="F20" s="6">
        <v>5</v>
      </c>
      <c r="H20" s="1">
        <f t="shared" si="0"/>
        <v>0</v>
      </c>
    </row>
    <row r="21" spans="1:8" s="1" customFormat="1" ht="78" customHeight="1" outlineLevel="3" x14ac:dyDescent="0.2">
      <c r="A21" s="2" t="s">
        <v>57</v>
      </c>
      <c r="B21" s="3" t="s">
        <v>58</v>
      </c>
      <c r="C21" s="2" t="s">
        <v>59</v>
      </c>
      <c r="D21" s="2" t="s">
        <v>1</v>
      </c>
      <c r="E21" s="29">
        <v>180.57599999999999</v>
      </c>
      <c r="F21" s="6">
        <v>5</v>
      </c>
      <c r="H21" s="1">
        <f t="shared" si="0"/>
        <v>0</v>
      </c>
    </row>
    <row r="22" spans="1:8" s="1" customFormat="1" ht="78" customHeight="1" outlineLevel="3" x14ac:dyDescent="0.2">
      <c r="A22" s="2" t="s">
        <v>60</v>
      </c>
      <c r="B22" s="3" t="s">
        <v>61</v>
      </c>
      <c r="C22" s="2" t="s">
        <v>62</v>
      </c>
      <c r="D22" s="2" t="s">
        <v>1</v>
      </c>
      <c r="E22" s="29">
        <v>326.26800000000003</v>
      </c>
      <c r="F22" s="6">
        <v>5</v>
      </c>
      <c r="H22" s="1">
        <f t="shared" si="0"/>
        <v>0</v>
      </c>
    </row>
    <row r="23" spans="1:8" s="1" customFormat="1" ht="78" customHeight="1" outlineLevel="3" x14ac:dyDescent="0.2">
      <c r="A23" s="2" t="s">
        <v>63</v>
      </c>
      <c r="B23" s="3" t="s">
        <v>64</v>
      </c>
      <c r="C23" s="2" t="s">
        <v>65</v>
      </c>
      <c r="D23" s="2" t="s">
        <v>1</v>
      </c>
      <c r="E23" s="29">
        <v>332.42400000000004</v>
      </c>
      <c r="F23" s="6">
        <v>8</v>
      </c>
      <c r="H23" s="1">
        <f t="shared" si="0"/>
        <v>0</v>
      </c>
    </row>
    <row r="24" spans="1:8" s="1" customFormat="1" ht="78" customHeight="1" outlineLevel="3" x14ac:dyDescent="0.2">
      <c r="A24" s="2" t="s">
        <v>66</v>
      </c>
      <c r="B24" s="3" t="s">
        <v>67</v>
      </c>
      <c r="C24" s="2" t="s">
        <v>68</v>
      </c>
      <c r="D24" s="2" t="s">
        <v>1</v>
      </c>
      <c r="E24" s="29">
        <v>189.81</v>
      </c>
      <c r="F24" s="6">
        <v>5</v>
      </c>
      <c r="H24" s="1">
        <f t="shared" si="0"/>
        <v>0</v>
      </c>
    </row>
    <row r="25" spans="1:8" s="1" customFormat="1" ht="78" customHeight="1" outlineLevel="3" x14ac:dyDescent="0.2">
      <c r="A25" s="2" t="s">
        <v>69</v>
      </c>
      <c r="B25" s="3" t="s">
        <v>70</v>
      </c>
      <c r="C25" s="2" t="s">
        <v>71</v>
      </c>
      <c r="D25" s="2" t="s">
        <v>1</v>
      </c>
      <c r="E25" s="29">
        <v>189.81</v>
      </c>
      <c r="F25" s="6">
        <v>5</v>
      </c>
      <c r="H25" s="1">
        <f t="shared" si="0"/>
        <v>0</v>
      </c>
    </row>
    <row r="26" spans="1:8" ht="21.95" customHeight="1" outlineLevel="2" x14ac:dyDescent="0.2">
      <c r="A26" s="49" t="s">
        <v>625</v>
      </c>
      <c r="B26" s="50"/>
      <c r="C26" s="50"/>
      <c r="D26" s="50"/>
      <c r="E26" s="50"/>
      <c r="F26" s="51"/>
      <c r="G26" s="18"/>
      <c r="H26" s="19"/>
    </row>
    <row r="27" spans="1:8" s="1" customFormat="1" ht="78" customHeight="1" outlineLevel="3" x14ac:dyDescent="0.2">
      <c r="A27" s="2" t="s">
        <v>72</v>
      </c>
      <c r="B27" s="3" t="s">
        <v>73</v>
      </c>
      <c r="C27" s="2" t="s">
        <v>74</v>
      </c>
      <c r="D27" s="2" t="s">
        <v>1</v>
      </c>
      <c r="E27" s="29">
        <v>119.01600000000001</v>
      </c>
      <c r="F27" s="6">
        <v>8</v>
      </c>
      <c r="H27" s="1">
        <f>G27*E27</f>
        <v>0</v>
      </c>
    </row>
    <row r="28" spans="1:8" s="1" customFormat="1" ht="78" customHeight="1" outlineLevel="3" x14ac:dyDescent="0.2">
      <c r="A28" s="2" t="s">
        <v>75</v>
      </c>
      <c r="B28" s="3" t="s">
        <v>76</v>
      </c>
      <c r="C28" s="2" t="s">
        <v>77</v>
      </c>
      <c r="D28" s="2" t="s">
        <v>1</v>
      </c>
      <c r="E28" s="29">
        <v>153.9</v>
      </c>
      <c r="F28" s="6">
        <v>8</v>
      </c>
      <c r="H28" s="1">
        <f>G28*E28</f>
        <v>0</v>
      </c>
    </row>
    <row r="29" spans="1:8" s="1" customFormat="1" ht="78" customHeight="1" outlineLevel="3" x14ac:dyDescent="0.2">
      <c r="A29" s="2" t="s">
        <v>78</v>
      </c>
      <c r="B29" s="3" t="s">
        <v>79</v>
      </c>
      <c r="C29" s="2" t="s">
        <v>80</v>
      </c>
      <c r="D29" s="2" t="s">
        <v>1</v>
      </c>
      <c r="E29" s="29">
        <v>101.574</v>
      </c>
      <c r="F29" s="6">
        <v>8</v>
      </c>
      <c r="H29" s="1">
        <f>G29*E29</f>
        <v>0</v>
      </c>
    </row>
    <row r="30" spans="1:8" s="1" customFormat="1" ht="78" customHeight="1" outlineLevel="3" x14ac:dyDescent="0.2">
      <c r="A30" s="2" t="s">
        <v>81</v>
      </c>
      <c r="B30" s="3" t="s">
        <v>82</v>
      </c>
      <c r="C30" s="2" t="s">
        <v>83</v>
      </c>
      <c r="D30" s="2" t="s">
        <v>1</v>
      </c>
      <c r="E30" s="29">
        <v>117.99000000000001</v>
      </c>
      <c r="F30" s="6">
        <v>8</v>
      </c>
      <c r="H30" s="1">
        <f>G30*E30</f>
        <v>0</v>
      </c>
    </row>
    <row r="31" spans="1:8" s="1" customFormat="1" ht="78" customHeight="1" outlineLevel="3" x14ac:dyDescent="0.2">
      <c r="A31" s="2" t="s">
        <v>84</v>
      </c>
      <c r="B31" s="3" t="s">
        <v>85</v>
      </c>
      <c r="C31" s="2" t="s">
        <v>86</v>
      </c>
      <c r="D31" s="2" t="s">
        <v>1</v>
      </c>
      <c r="E31" s="29">
        <v>79.515000000000001</v>
      </c>
      <c r="F31" s="6">
        <v>8</v>
      </c>
      <c r="H31" s="1">
        <f>G31*E31</f>
        <v>0</v>
      </c>
    </row>
    <row r="32" spans="1:8" ht="24" customHeight="1" outlineLevel="2" x14ac:dyDescent="0.2">
      <c r="A32" s="49" t="s">
        <v>626</v>
      </c>
      <c r="B32" s="50"/>
      <c r="C32" s="50"/>
      <c r="D32" s="50"/>
      <c r="E32" s="50"/>
      <c r="F32" s="51"/>
      <c r="G32" s="20"/>
      <c r="H32" s="21"/>
    </row>
    <row r="33" spans="1:8" s="1" customFormat="1" ht="78" customHeight="1" outlineLevel="3" x14ac:dyDescent="0.2">
      <c r="A33" s="2" t="s">
        <v>87</v>
      </c>
      <c r="B33" s="3" t="s">
        <v>88</v>
      </c>
      <c r="C33" s="2" t="s">
        <v>89</v>
      </c>
      <c r="D33" s="2" t="s">
        <v>1</v>
      </c>
      <c r="E33" s="29">
        <v>220.59</v>
      </c>
      <c r="F33" s="6">
        <v>5</v>
      </c>
      <c r="H33" s="1">
        <f t="shared" ref="H33:H42" si="1">G33*E33</f>
        <v>0</v>
      </c>
    </row>
    <row r="34" spans="1:8" s="1" customFormat="1" ht="78" customHeight="1" outlineLevel="3" x14ac:dyDescent="0.2">
      <c r="A34" s="2" t="s">
        <v>90</v>
      </c>
      <c r="B34" s="3" t="s">
        <v>91</v>
      </c>
      <c r="C34" s="2" t="s">
        <v>92</v>
      </c>
      <c r="D34" s="2" t="s">
        <v>1</v>
      </c>
      <c r="E34" s="29">
        <v>425.79</v>
      </c>
      <c r="F34" s="6">
        <v>5</v>
      </c>
      <c r="H34" s="1">
        <f t="shared" si="1"/>
        <v>0</v>
      </c>
    </row>
    <row r="35" spans="1:8" s="1" customFormat="1" ht="78" customHeight="1" outlineLevel="3" x14ac:dyDescent="0.2">
      <c r="A35" s="2" t="s">
        <v>93</v>
      </c>
      <c r="B35" s="3" t="s">
        <v>94</v>
      </c>
      <c r="C35" s="2" t="s">
        <v>95</v>
      </c>
      <c r="D35" s="2" t="s">
        <v>1</v>
      </c>
      <c r="E35" s="29">
        <v>382.69800000000004</v>
      </c>
      <c r="F35" s="6">
        <v>5</v>
      </c>
      <c r="H35" s="1">
        <f t="shared" si="1"/>
        <v>0</v>
      </c>
    </row>
    <row r="36" spans="1:8" s="1" customFormat="1" ht="78" customHeight="1" outlineLevel="3" x14ac:dyDescent="0.2">
      <c r="A36" s="2" t="s">
        <v>96</v>
      </c>
      <c r="B36" s="3" t="s">
        <v>97</v>
      </c>
      <c r="C36" s="2" t="s">
        <v>98</v>
      </c>
      <c r="D36" s="2" t="s">
        <v>1</v>
      </c>
      <c r="E36" s="29">
        <v>297.54000000000002</v>
      </c>
      <c r="F36" s="6">
        <v>5</v>
      </c>
      <c r="H36" s="1">
        <f t="shared" si="1"/>
        <v>0</v>
      </c>
    </row>
    <row r="37" spans="1:8" s="1" customFormat="1" ht="78" customHeight="1" outlineLevel="3" x14ac:dyDescent="0.2">
      <c r="A37" s="2" t="s">
        <v>99</v>
      </c>
      <c r="B37" s="3" t="s">
        <v>100</v>
      </c>
      <c r="C37" s="2" t="s">
        <v>101</v>
      </c>
      <c r="D37" s="2" t="s">
        <v>1</v>
      </c>
      <c r="E37" s="29">
        <v>220.59</v>
      </c>
      <c r="F37" s="6">
        <v>5</v>
      </c>
      <c r="H37" s="1">
        <f t="shared" si="1"/>
        <v>0</v>
      </c>
    </row>
    <row r="38" spans="1:8" s="1" customFormat="1" ht="78" customHeight="1" outlineLevel="3" x14ac:dyDescent="0.2">
      <c r="A38" s="2" t="s">
        <v>102</v>
      </c>
      <c r="B38" s="3" t="s">
        <v>103</v>
      </c>
      <c r="C38" s="2" t="s">
        <v>104</v>
      </c>
      <c r="D38" s="2" t="s">
        <v>1</v>
      </c>
      <c r="E38" s="29">
        <v>386.80200000000002</v>
      </c>
      <c r="F38" s="6">
        <v>5</v>
      </c>
      <c r="H38" s="1">
        <f t="shared" si="1"/>
        <v>0</v>
      </c>
    </row>
    <row r="39" spans="1:8" s="1" customFormat="1" ht="78" customHeight="1" outlineLevel="3" x14ac:dyDescent="0.2">
      <c r="A39" s="2" t="s">
        <v>105</v>
      </c>
      <c r="B39" s="3" t="s">
        <v>106</v>
      </c>
      <c r="C39" s="2" t="s">
        <v>107</v>
      </c>
      <c r="D39" s="2" t="s">
        <v>1</v>
      </c>
      <c r="E39" s="29">
        <v>213.40800000000002</v>
      </c>
      <c r="F39" s="6">
        <v>5</v>
      </c>
      <c r="H39" s="1">
        <f t="shared" si="1"/>
        <v>0</v>
      </c>
    </row>
    <row r="40" spans="1:8" s="1" customFormat="1" ht="78" customHeight="1" outlineLevel="3" x14ac:dyDescent="0.2">
      <c r="A40" s="2" t="s">
        <v>108</v>
      </c>
      <c r="B40" s="3" t="s">
        <v>109</v>
      </c>
      <c r="C40" s="2" t="s">
        <v>110</v>
      </c>
      <c r="D40" s="2" t="s">
        <v>1</v>
      </c>
      <c r="E40" s="29">
        <v>224.69400000000002</v>
      </c>
      <c r="F40" s="6">
        <v>5</v>
      </c>
      <c r="H40" s="1">
        <f t="shared" si="1"/>
        <v>0</v>
      </c>
    </row>
    <row r="41" spans="1:8" s="1" customFormat="1" ht="78" customHeight="1" outlineLevel="3" x14ac:dyDescent="0.2">
      <c r="A41" s="2" t="s">
        <v>111</v>
      </c>
      <c r="B41" s="3" t="s">
        <v>112</v>
      </c>
      <c r="C41" s="2" t="s">
        <v>113</v>
      </c>
      <c r="D41" s="2" t="s">
        <v>1</v>
      </c>
      <c r="E41" s="29">
        <v>371.41200000000003</v>
      </c>
      <c r="F41" s="6">
        <v>5</v>
      </c>
      <c r="H41" s="1">
        <f t="shared" si="1"/>
        <v>0</v>
      </c>
    </row>
    <row r="42" spans="1:8" s="1" customFormat="1" ht="78" customHeight="1" outlineLevel="3" x14ac:dyDescent="0.2">
      <c r="A42" s="2" t="s">
        <v>114</v>
      </c>
      <c r="B42" s="3" t="s">
        <v>115</v>
      </c>
      <c r="C42" s="2" t="s">
        <v>116</v>
      </c>
      <c r="D42" s="2" t="s">
        <v>1</v>
      </c>
      <c r="E42" s="29">
        <v>130.30199999999999</v>
      </c>
      <c r="F42" s="6">
        <v>5</v>
      </c>
      <c r="H42" s="1">
        <f t="shared" si="1"/>
        <v>0</v>
      </c>
    </row>
    <row r="43" spans="1:8" ht="21.95" customHeight="1" outlineLevel="2" x14ac:dyDescent="0.2">
      <c r="A43" s="41" t="s">
        <v>630</v>
      </c>
      <c r="B43" s="42"/>
      <c r="C43" s="42"/>
      <c r="D43" s="42"/>
      <c r="E43" s="42"/>
      <c r="F43" s="43"/>
      <c r="G43" s="20"/>
      <c r="H43" s="21"/>
    </row>
    <row r="44" spans="1:8" s="1" customFormat="1" ht="78" customHeight="1" outlineLevel="4" x14ac:dyDescent="0.2">
      <c r="A44" s="2" t="s">
        <v>117</v>
      </c>
      <c r="B44" s="4" t="s">
        <v>118</v>
      </c>
      <c r="C44" s="2" t="s">
        <v>119</v>
      </c>
      <c r="D44" s="22" t="s">
        <v>627</v>
      </c>
      <c r="E44" s="29">
        <v>56.43</v>
      </c>
      <c r="F44" s="24">
        <v>24</v>
      </c>
      <c r="H44" s="1">
        <f>G44*E44</f>
        <v>0</v>
      </c>
    </row>
    <row r="45" spans="1:8" s="1" customFormat="1" ht="78" customHeight="1" outlineLevel="4" x14ac:dyDescent="0.2">
      <c r="A45" s="2" t="s">
        <v>120</v>
      </c>
      <c r="B45" s="4" t="s">
        <v>121</v>
      </c>
      <c r="C45" s="2" t="s">
        <v>122</v>
      </c>
      <c r="D45" s="23"/>
      <c r="E45" s="29">
        <v>1551.3120000000001</v>
      </c>
      <c r="F45" s="6">
        <v>4</v>
      </c>
      <c r="H45" s="1">
        <f>G45*E45</f>
        <v>0</v>
      </c>
    </row>
    <row r="46" spans="1:8" s="1" customFormat="1" ht="78" customHeight="1" outlineLevel="4" x14ac:dyDescent="0.2">
      <c r="A46" s="2" t="s">
        <v>123</v>
      </c>
      <c r="B46" s="28" t="s">
        <v>658</v>
      </c>
      <c r="C46" s="2" t="s">
        <v>124</v>
      </c>
      <c r="D46" s="22" t="s">
        <v>627</v>
      </c>
      <c r="E46" s="29">
        <v>64.638000000000005</v>
      </c>
      <c r="F46" s="24">
        <v>24</v>
      </c>
      <c r="H46" s="1">
        <f>G46*E46</f>
        <v>0</v>
      </c>
    </row>
    <row r="47" spans="1:8" s="1" customFormat="1" ht="78" customHeight="1" outlineLevel="4" x14ac:dyDescent="0.2">
      <c r="A47" s="2" t="s">
        <v>125</v>
      </c>
      <c r="B47" s="4" t="s">
        <v>126</v>
      </c>
      <c r="C47" s="2" t="s">
        <v>127</v>
      </c>
      <c r="D47" s="22" t="s">
        <v>627</v>
      </c>
      <c r="E47" s="29">
        <v>64.638000000000005</v>
      </c>
      <c r="F47" s="24">
        <v>24</v>
      </c>
      <c r="H47" s="1">
        <f>G47*E47</f>
        <v>0</v>
      </c>
    </row>
    <row r="48" spans="1:8" s="1" customFormat="1" ht="78" customHeight="1" outlineLevel="4" x14ac:dyDescent="0.2">
      <c r="A48" s="2" t="s">
        <v>128</v>
      </c>
      <c r="B48" s="4" t="s">
        <v>129</v>
      </c>
      <c r="C48" s="2" t="s">
        <v>130</v>
      </c>
      <c r="D48" s="22" t="s">
        <v>627</v>
      </c>
      <c r="E48" s="29">
        <v>56.43</v>
      </c>
      <c r="F48" s="24">
        <v>24</v>
      </c>
      <c r="H48" s="1">
        <f>G48*E48</f>
        <v>0</v>
      </c>
    </row>
    <row r="49" spans="1:8" ht="21.95" customHeight="1" outlineLevel="3" x14ac:dyDescent="0.2">
      <c r="A49" s="41" t="s">
        <v>628</v>
      </c>
      <c r="B49" s="42"/>
      <c r="C49" s="42"/>
      <c r="D49" s="42"/>
      <c r="E49" s="42"/>
      <c r="F49" s="43"/>
      <c r="G49" s="20"/>
      <c r="H49" s="21"/>
    </row>
    <row r="50" spans="1:8" s="1" customFormat="1" ht="78" customHeight="1" outlineLevel="4" x14ac:dyDescent="0.2">
      <c r="A50" s="2" t="s">
        <v>131</v>
      </c>
      <c r="B50" s="4" t="s">
        <v>132</v>
      </c>
      <c r="C50" s="2" t="s">
        <v>133</v>
      </c>
      <c r="D50" s="2" t="s">
        <v>1</v>
      </c>
      <c r="E50" s="29">
        <v>1826.28</v>
      </c>
      <c r="F50" s="6">
        <v>4</v>
      </c>
      <c r="H50" s="1">
        <f t="shared" ref="H50:H67" si="2">G50*E50</f>
        <v>0</v>
      </c>
    </row>
    <row r="51" spans="1:8" s="1" customFormat="1" ht="78" customHeight="1" outlineLevel="4" x14ac:dyDescent="0.2">
      <c r="A51" s="2" t="s">
        <v>134</v>
      </c>
      <c r="B51" s="4" t="s">
        <v>135</v>
      </c>
      <c r="C51" s="2" t="s">
        <v>136</v>
      </c>
      <c r="D51" s="2" t="s">
        <v>1</v>
      </c>
      <c r="E51" s="29">
        <v>1826.28</v>
      </c>
      <c r="F51" s="6">
        <v>4</v>
      </c>
      <c r="H51" s="1">
        <f t="shared" si="2"/>
        <v>0</v>
      </c>
    </row>
    <row r="52" spans="1:8" s="1" customFormat="1" ht="78" customHeight="1" outlineLevel="4" x14ac:dyDescent="0.2">
      <c r="A52" s="2" t="s">
        <v>137</v>
      </c>
      <c r="B52" s="4" t="s">
        <v>138</v>
      </c>
      <c r="C52" s="2" t="s">
        <v>139</v>
      </c>
      <c r="D52" s="2" t="s">
        <v>1</v>
      </c>
      <c r="E52" s="29">
        <v>1385.1000000000001</v>
      </c>
      <c r="F52" s="6">
        <v>4</v>
      </c>
      <c r="H52" s="1">
        <f t="shared" si="2"/>
        <v>0</v>
      </c>
    </row>
    <row r="53" spans="1:8" s="1" customFormat="1" ht="78" customHeight="1" outlineLevel="4" x14ac:dyDescent="0.2">
      <c r="A53" s="2" t="s">
        <v>140</v>
      </c>
      <c r="B53" s="4" t="s">
        <v>141</v>
      </c>
      <c r="C53" s="2" t="s">
        <v>142</v>
      </c>
      <c r="D53" s="2" t="s">
        <v>1</v>
      </c>
      <c r="E53" s="29">
        <v>1385.1000000000001</v>
      </c>
      <c r="F53" s="6">
        <v>4</v>
      </c>
      <c r="H53" s="1">
        <f t="shared" si="2"/>
        <v>0</v>
      </c>
    </row>
    <row r="54" spans="1:8" s="1" customFormat="1" ht="78" customHeight="1" outlineLevel="4" x14ac:dyDescent="0.2">
      <c r="A54" s="2" t="s">
        <v>143</v>
      </c>
      <c r="B54" s="4" t="s">
        <v>144</v>
      </c>
      <c r="C54" s="2" t="s">
        <v>145</v>
      </c>
      <c r="D54" s="2" t="s">
        <v>1</v>
      </c>
      <c r="E54" s="29">
        <v>1385.1000000000001</v>
      </c>
      <c r="F54" s="6">
        <v>4</v>
      </c>
      <c r="H54" s="1">
        <f t="shared" si="2"/>
        <v>0</v>
      </c>
    </row>
    <row r="55" spans="1:8" s="1" customFormat="1" ht="78" customHeight="1" outlineLevel="4" x14ac:dyDescent="0.2">
      <c r="A55" s="2" t="s">
        <v>146</v>
      </c>
      <c r="B55" s="4" t="s">
        <v>147</v>
      </c>
      <c r="C55" s="2"/>
      <c r="D55" s="2" t="s">
        <v>1</v>
      </c>
      <c r="E55" s="29">
        <v>1385.1000000000001</v>
      </c>
      <c r="F55" s="6">
        <v>4</v>
      </c>
      <c r="H55" s="1">
        <f t="shared" si="2"/>
        <v>0</v>
      </c>
    </row>
    <row r="56" spans="1:8" s="1" customFormat="1" ht="78" customHeight="1" outlineLevel="4" x14ac:dyDescent="0.2">
      <c r="A56" s="2" t="s">
        <v>148</v>
      </c>
      <c r="B56" s="4" t="s">
        <v>149</v>
      </c>
      <c r="C56" s="2" t="s">
        <v>150</v>
      </c>
      <c r="D56" s="2" t="s">
        <v>1</v>
      </c>
      <c r="E56" s="29">
        <v>1385.1000000000001</v>
      </c>
      <c r="F56" s="6">
        <v>4</v>
      </c>
      <c r="H56" s="1">
        <f t="shared" si="2"/>
        <v>0</v>
      </c>
    </row>
    <row r="57" spans="1:8" s="1" customFormat="1" ht="78" customHeight="1" outlineLevel="4" x14ac:dyDescent="0.2">
      <c r="A57" s="2" t="s">
        <v>151</v>
      </c>
      <c r="B57" s="4" t="s">
        <v>152</v>
      </c>
      <c r="C57" s="2" t="s">
        <v>153</v>
      </c>
      <c r="D57" s="2" t="s">
        <v>1</v>
      </c>
      <c r="E57" s="29">
        <v>1385.1000000000001</v>
      </c>
      <c r="F57" s="6">
        <v>4</v>
      </c>
      <c r="H57" s="1">
        <f t="shared" si="2"/>
        <v>0</v>
      </c>
    </row>
    <row r="58" spans="1:8" s="1" customFormat="1" ht="78" customHeight="1" outlineLevel="4" x14ac:dyDescent="0.2">
      <c r="A58" s="2" t="s">
        <v>154</v>
      </c>
      <c r="B58" s="4" t="s">
        <v>155</v>
      </c>
      <c r="C58" s="2" t="s">
        <v>156</v>
      </c>
      <c r="D58" s="2" t="s">
        <v>1</v>
      </c>
      <c r="E58" s="29">
        <v>1385.1000000000001</v>
      </c>
      <c r="F58" s="6">
        <v>4</v>
      </c>
      <c r="H58" s="1">
        <f t="shared" si="2"/>
        <v>0</v>
      </c>
    </row>
    <row r="59" spans="1:8" s="1" customFormat="1" ht="78" customHeight="1" outlineLevel="4" x14ac:dyDescent="0.2">
      <c r="A59" s="2" t="s">
        <v>157</v>
      </c>
      <c r="B59" s="4" t="s">
        <v>158</v>
      </c>
      <c r="C59" s="2" t="s">
        <v>159</v>
      </c>
      <c r="D59" s="2" t="s">
        <v>1</v>
      </c>
      <c r="E59" s="29">
        <v>949.05000000000007</v>
      </c>
      <c r="F59" s="6">
        <v>4</v>
      </c>
      <c r="H59" s="1">
        <f t="shared" si="2"/>
        <v>0</v>
      </c>
    </row>
    <row r="60" spans="1:8" s="1" customFormat="1" ht="78" customHeight="1" outlineLevel="4" x14ac:dyDescent="0.2">
      <c r="A60" s="2" t="s">
        <v>160</v>
      </c>
      <c r="B60" s="4" t="s">
        <v>161</v>
      </c>
      <c r="C60" s="2" t="s">
        <v>162</v>
      </c>
      <c r="D60" s="2" t="s">
        <v>1</v>
      </c>
      <c r="E60" s="29">
        <v>1108.08</v>
      </c>
      <c r="F60" s="6">
        <v>4</v>
      </c>
      <c r="H60" s="1">
        <f t="shared" si="2"/>
        <v>0</v>
      </c>
    </row>
    <row r="61" spans="1:8" s="1" customFormat="1" ht="78" customHeight="1" outlineLevel="4" x14ac:dyDescent="0.2">
      <c r="A61" s="2" t="s">
        <v>163</v>
      </c>
      <c r="B61" s="4" t="s">
        <v>164</v>
      </c>
      <c r="C61" s="2"/>
      <c r="D61" s="2" t="s">
        <v>1</v>
      </c>
      <c r="E61" s="29">
        <v>1241.46</v>
      </c>
      <c r="F61" s="6">
        <v>4</v>
      </c>
      <c r="H61" s="1">
        <f t="shared" si="2"/>
        <v>0</v>
      </c>
    </row>
    <row r="62" spans="1:8" s="1" customFormat="1" ht="78" customHeight="1" outlineLevel="4" x14ac:dyDescent="0.2">
      <c r="A62" s="2" t="s">
        <v>165</v>
      </c>
      <c r="B62" s="4" t="s">
        <v>166</v>
      </c>
      <c r="C62" s="2"/>
      <c r="D62" s="2" t="s">
        <v>1</v>
      </c>
      <c r="E62" s="29">
        <v>702.81000000000006</v>
      </c>
      <c r="F62" s="6">
        <v>4</v>
      </c>
      <c r="H62" s="1">
        <f t="shared" si="2"/>
        <v>0</v>
      </c>
    </row>
    <row r="63" spans="1:8" s="1" customFormat="1" ht="78" customHeight="1" outlineLevel="4" x14ac:dyDescent="0.2">
      <c r="A63" s="2" t="s">
        <v>167</v>
      </c>
      <c r="B63" s="4" t="s">
        <v>168</v>
      </c>
      <c r="C63" s="2" t="s">
        <v>169</v>
      </c>
      <c r="D63" s="2" t="s">
        <v>1</v>
      </c>
      <c r="E63" s="29">
        <v>922.37400000000002</v>
      </c>
      <c r="F63" s="6">
        <v>4</v>
      </c>
      <c r="H63" s="1">
        <f t="shared" si="2"/>
        <v>0</v>
      </c>
    </row>
    <row r="64" spans="1:8" s="1" customFormat="1" ht="78" customHeight="1" outlineLevel="4" x14ac:dyDescent="0.2">
      <c r="A64" s="2" t="s">
        <v>170</v>
      </c>
      <c r="B64" s="4" t="s">
        <v>171</v>
      </c>
      <c r="C64" s="2" t="s">
        <v>172</v>
      </c>
      <c r="D64" s="2" t="s">
        <v>1</v>
      </c>
      <c r="E64" s="29">
        <v>922.37400000000002</v>
      </c>
      <c r="F64" s="6">
        <v>4</v>
      </c>
      <c r="H64" s="1">
        <f t="shared" si="2"/>
        <v>0</v>
      </c>
    </row>
    <row r="65" spans="1:8" s="1" customFormat="1" ht="78" customHeight="1" outlineLevel="4" x14ac:dyDescent="0.2">
      <c r="A65" s="2" t="s">
        <v>173</v>
      </c>
      <c r="B65" s="4" t="s">
        <v>174</v>
      </c>
      <c r="C65" s="2" t="s">
        <v>175</v>
      </c>
      <c r="D65" s="2" t="s">
        <v>1</v>
      </c>
      <c r="E65" s="29">
        <v>922.37400000000002</v>
      </c>
      <c r="F65" s="6">
        <v>4</v>
      </c>
      <c r="H65" s="1">
        <f t="shared" si="2"/>
        <v>0</v>
      </c>
    </row>
    <row r="66" spans="1:8" s="1" customFormat="1" ht="78" customHeight="1" outlineLevel="4" thickBot="1" x14ac:dyDescent="0.25">
      <c r="A66" s="2" t="s">
        <v>176</v>
      </c>
      <c r="B66" s="4" t="s">
        <v>177</v>
      </c>
      <c r="C66" s="2"/>
      <c r="D66" s="2" t="s">
        <v>1</v>
      </c>
      <c r="E66" s="29">
        <v>879.28200000000004</v>
      </c>
      <c r="F66" s="6">
        <v>4</v>
      </c>
      <c r="H66" s="1">
        <f t="shared" si="2"/>
        <v>0</v>
      </c>
    </row>
    <row r="67" spans="1:8" s="1" customFormat="1" ht="78" customHeight="1" outlineLevel="4" thickBot="1" x14ac:dyDescent="0.3">
      <c r="A67" s="2" t="s">
        <v>178</v>
      </c>
      <c r="B67" s="4" t="s">
        <v>179</v>
      </c>
      <c r="C67" s="52"/>
      <c r="D67" s="53"/>
      <c r="E67" s="29">
        <v>374.49</v>
      </c>
      <c r="F67" s="6">
        <v>4</v>
      </c>
      <c r="H67" s="1">
        <f t="shared" si="2"/>
        <v>0</v>
      </c>
    </row>
    <row r="68" spans="1:8" ht="26.25" customHeight="1" outlineLevel="3" x14ac:dyDescent="0.2">
      <c r="A68" s="41" t="s">
        <v>629</v>
      </c>
      <c r="B68" s="42"/>
      <c r="C68" s="42"/>
      <c r="D68" s="42"/>
      <c r="E68" s="42"/>
      <c r="F68" s="43"/>
      <c r="G68" s="20"/>
      <c r="H68" s="21"/>
    </row>
    <row r="69" spans="1:8" s="1" customFormat="1" ht="78" customHeight="1" outlineLevel="4" x14ac:dyDescent="0.2">
      <c r="A69" s="2" t="s">
        <v>180</v>
      </c>
      <c r="B69" s="4" t="s">
        <v>181</v>
      </c>
      <c r="C69" s="2" t="s">
        <v>182</v>
      </c>
      <c r="D69" s="25" t="s">
        <v>657</v>
      </c>
      <c r="E69" s="29">
        <v>51.300000000000004</v>
      </c>
      <c r="F69" s="24">
        <v>12</v>
      </c>
      <c r="H69" s="1">
        <f>G69*E69</f>
        <v>0</v>
      </c>
    </row>
    <row r="70" spans="1:8" s="1" customFormat="1" ht="78" customHeight="1" outlineLevel="4" x14ac:dyDescent="0.2">
      <c r="A70" s="2" t="s">
        <v>183</v>
      </c>
      <c r="B70" s="4" t="s">
        <v>184</v>
      </c>
      <c r="C70" s="2" t="s">
        <v>185</v>
      </c>
      <c r="D70" s="26"/>
      <c r="E70" s="29">
        <v>51.300000000000004</v>
      </c>
      <c r="F70" s="24">
        <v>12</v>
      </c>
      <c r="H70" s="1">
        <f>G70*E70</f>
        <v>0</v>
      </c>
    </row>
    <row r="71" spans="1:8" s="1" customFormat="1" ht="78" customHeight="1" outlineLevel="4" x14ac:dyDescent="0.2">
      <c r="A71" s="2" t="s">
        <v>186</v>
      </c>
      <c r="B71" s="4" t="s">
        <v>187</v>
      </c>
      <c r="C71" s="2" t="s">
        <v>188</v>
      </c>
      <c r="D71" s="27"/>
      <c r="E71" s="29">
        <v>51.300000000000004</v>
      </c>
      <c r="F71" s="24">
        <v>12</v>
      </c>
      <c r="H71" s="1">
        <f>G71*E71</f>
        <v>0</v>
      </c>
    </row>
    <row r="72" spans="1:8" ht="33" customHeight="1" outlineLevel="2" x14ac:dyDescent="0.2">
      <c r="A72" s="41" t="s">
        <v>631</v>
      </c>
      <c r="B72" s="42"/>
      <c r="C72" s="42"/>
      <c r="D72" s="42"/>
      <c r="E72" s="42"/>
      <c r="F72" s="43"/>
      <c r="G72" s="20"/>
      <c r="H72" s="21"/>
    </row>
    <row r="73" spans="1:8" s="1" customFormat="1" ht="78" customHeight="1" outlineLevel="3" x14ac:dyDescent="0.2">
      <c r="A73" s="2" t="s">
        <v>189</v>
      </c>
      <c r="B73" s="3" t="s">
        <v>190</v>
      </c>
      <c r="C73" s="2" t="s">
        <v>191</v>
      </c>
      <c r="D73" s="2" t="s">
        <v>2</v>
      </c>
      <c r="E73" s="29">
        <f>(1830*1.5)*1.026</f>
        <v>2816.37</v>
      </c>
      <c r="F73" s="6">
        <v>1</v>
      </c>
      <c r="H73" s="1">
        <f>G73*E73</f>
        <v>0</v>
      </c>
    </row>
    <row r="74" spans="1:8" s="1" customFormat="1" ht="78" customHeight="1" outlineLevel="3" x14ac:dyDescent="0.2">
      <c r="A74" s="2" t="s">
        <v>192</v>
      </c>
      <c r="B74" s="3" t="s">
        <v>193</v>
      </c>
      <c r="C74" s="2" t="s">
        <v>194</v>
      </c>
      <c r="D74" s="2" t="s">
        <v>2</v>
      </c>
      <c r="E74" s="29">
        <f>(2183*1.5)*1.026</f>
        <v>3359.6370000000002</v>
      </c>
      <c r="F74" s="6">
        <v>1</v>
      </c>
      <c r="H74" s="1">
        <f>G74*E74</f>
        <v>0</v>
      </c>
    </row>
    <row r="75" spans="1:8" s="1" customFormat="1" ht="78" customHeight="1" outlineLevel="3" x14ac:dyDescent="0.2">
      <c r="A75" s="2" t="s">
        <v>195</v>
      </c>
      <c r="B75" s="3" t="s">
        <v>196</v>
      </c>
      <c r="C75" s="2" t="s">
        <v>197</v>
      </c>
      <c r="D75" s="2" t="s">
        <v>2</v>
      </c>
      <c r="E75" s="29">
        <f>(2183*1.5)*1.026</f>
        <v>3359.6370000000002</v>
      </c>
      <c r="F75" s="6">
        <v>1</v>
      </c>
      <c r="H75" s="1">
        <f>G75*E75</f>
        <v>0</v>
      </c>
    </row>
    <row r="76" spans="1:8" s="1" customFormat="1" ht="78" customHeight="1" outlineLevel="3" x14ac:dyDescent="0.2">
      <c r="A76" s="2" t="s">
        <v>198</v>
      </c>
      <c r="B76" s="3" t="s">
        <v>199</v>
      </c>
      <c r="C76" s="2" t="s">
        <v>200</v>
      </c>
      <c r="D76" s="2" t="s">
        <v>2</v>
      </c>
      <c r="E76" s="29">
        <f>(2183*1.5)*1.026</f>
        <v>3359.6370000000002</v>
      </c>
      <c r="F76" s="6">
        <v>1</v>
      </c>
      <c r="H76" s="1">
        <f>G76*E76</f>
        <v>0</v>
      </c>
    </row>
    <row r="77" spans="1:8" s="1" customFormat="1" ht="78" customHeight="1" outlineLevel="3" x14ac:dyDescent="0.2">
      <c r="A77" s="2" t="s">
        <v>661</v>
      </c>
      <c r="B77" s="3" t="s">
        <v>662</v>
      </c>
      <c r="C77" s="2"/>
      <c r="D77" s="2" t="s">
        <v>2</v>
      </c>
      <c r="E77" s="38">
        <f>1752.41*1.5</f>
        <v>2628.6150000000002</v>
      </c>
      <c r="F77" s="6">
        <v>1</v>
      </c>
      <c r="H77" s="1">
        <f t="shared" ref="H77:H81" si="3">G77*E77</f>
        <v>0</v>
      </c>
    </row>
    <row r="78" spans="1:8" s="1" customFormat="1" ht="78" customHeight="1" outlineLevel="3" x14ac:dyDescent="0.2">
      <c r="A78" s="2" t="s">
        <v>663</v>
      </c>
      <c r="B78" s="3" t="s">
        <v>664</v>
      </c>
      <c r="C78" s="2"/>
      <c r="D78" s="2" t="s">
        <v>2</v>
      </c>
      <c r="E78" s="38">
        <f>1772.93*1.5</f>
        <v>2659.395</v>
      </c>
      <c r="F78" s="6">
        <v>1</v>
      </c>
      <c r="H78" s="1">
        <f t="shared" si="3"/>
        <v>0</v>
      </c>
    </row>
    <row r="79" spans="1:8" s="1" customFormat="1" ht="78" customHeight="1" outlineLevel="3" x14ac:dyDescent="0.2">
      <c r="A79" s="2" t="s">
        <v>665</v>
      </c>
      <c r="B79" s="3" t="s">
        <v>666</v>
      </c>
      <c r="C79" s="2"/>
      <c r="D79" s="2" t="s">
        <v>2</v>
      </c>
      <c r="E79" s="38">
        <f>1936.06*1.5</f>
        <v>2904.09</v>
      </c>
      <c r="F79" s="6">
        <v>1</v>
      </c>
      <c r="H79" s="1">
        <f t="shared" si="3"/>
        <v>0</v>
      </c>
    </row>
    <row r="80" spans="1:8" s="1" customFormat="1" ht="78" customHeight="1" outlineLevel="3" x14ac:dyDescent="0.2">
      <c r="A80" s="2" t="s">
        <v>667</v>
      </c>
      <c r="B80" s="3" t="s">
        <v>668</v>
      </c>
      <c r="C80" s="2"/>
      <c r="D80" s="2" t="s">
        <v>2</v>
      </c>
      <c r="E80" s="38">
        <f>1727.78*1.5</f>
        <v>2591.67</v>
      </c>
      <c r="F80" s="6">
        <v>1</v>
      </c>
      <c r="H80" s="1">
        <f t="shared" si="3"/>
        <v>0</v>
      </c>
    </row>
    <row r="81" spans="1:8" s="1" customFormat="1" ht="78" customHeight="1" outlineLevel="3" x14ac:dyDescent="0.2">
      <c r="A81" s="2" t="s">
        <v>669</v>
      </c>
      <c r="B81" s="3" t="s">
        <v>670</v>
      </c>
      <c r="C81" s="2"/>
      <c r="D81" s="2" t="s">
        <v>2</v>
      </c>
      <c r="E81" s="38">
        <v>1791.4</v>
      </c>
      <c r="F81" s="6">
        <v>1</v>
      </c>
      <c r="H81" s="1">
        <f t="shared" si="3"/>
        <v>0</v>
      </c>
    </row>
    <row r="82" spans="1:8" s="1" customFormat="1" ht="78" customHeight="1" outlineLevel="3" x14ac:dyDescent="0.2">
      <c r="A82" s="2" t="s">
        <v>671</v>
      </c>
      <c r="B82" s="3" t="s">
        <v>672</v>
      </c>
      <c r="C82" s="2"/>
      <c r="D82" s="2" t="s">
        <v>2</v>
      </c>
      <c r="E82" s="38">
        <f>1743.17*1.5</f>
        <v>2614.7550000000001</v>
      </c>
      <c r="F82" s="6">
        <v>1</v>
      </c>
      <c r="H82" s="1">
        <f>G82*E82</f>
        <v>0</v>
      </c>
    </row>
    <row r="83" spans="1:8" s="1" customFormat="1" ht="78" customHeight="1" outlineLevel="3" x14ac:dyDescent="0.2">
      <c r="A83" s="2" t="s">
        <v>201</v>
      </c>
      <c r="B83" s="3" t="s">
        <v>202</v>
      </c>
      <c r="C83" s="2" t="s">
        <v>203</v>
      </c>
      <c r="D83" s="2" t="s">
        <v>2</v>
      </c>
      <c r="E83" s="29">
        <v>1528.74</v>
      </c>
      <c r="F83" s="6">
        <v>1</v>
      </c>
      <c r="H83" s="1">
        <f>G83*E83</f>
        <v>0</v>
      </c>
    </row>
    <row r="84" spans="1:8" s="1" customFormat="1" ht="78" customHeight="1" outlineLevel="3" x14ac:dyDescent="0.2">
      <c r="A84" s="2" t="s">
        <v>204</v>
      </c>
      <c r="B84" s="3" t="s">
        <v>205</v>
      </c>
      <c r="C84" s="2" t="s">
        <v>206</v>
      </c>
      <c r="D84" s="2" t="s">
        <v>2</v>
      </c>
      <c r="E84" s="29">
        <v>1528.74</v>
      </c>
      <c r="F84" s="6">
        <v>1</v>
      </c>
      <c r="H84" s="1">
        <f>G84*E84</f>
        <v>0</v>
      </c>
    </row>
    <row r="85" spans="1:8" s="1" customFormat="1" ht="78" customHeight="1" outlineLevel="3" x14ac:dyDescent="0.2">
      <c r="A85" s="2" t="s">
        <v>207</v>
      </c>
      <c r="B85" s="3" t="s">
        <v>208</v>
      </c>
      <c r="C85" s="2" t="s">
        <v>209</v>
      </c>
      <c r="D85" s="2" t="s">
        <v>2</v>
      </c>
      <c r="E85" s="29">
        <f>(861*1.5)*1.026</f>
        <v>1325.079</v>
      </c>
      <c r="F85" s="6">
        <v>1</v>
      </c>
      <c r="H85" s="1">
        <f>G85*E85</f>
        <v>0</v>
      </c>
    </row>
    <row r="86" spans="1:8" s="1" customFormat="1" ht="78" customHeight="1" outlineLevel="3" x14ac:dyDescent="0.2">
      <c r="A86" s="2" t="s">
        <v>673</v>
      </c>
      <c r="B86" s="3" t="s">
        <v>674</v>
      </c>
      <c r="C86" s="2"/>
      <c r="D86" s="2"/>
      <c r="E86" s="11">
        <f>935.71*1.5</f>
        <v>1403.5650000000001</v>
      </c>
      <c r="F86" s="6"/>
    </row>
    <row r="87" spans="1:8" s="1" customFormat="1" ht="78" customHeight="1" outlineLevel="3" x14ac:dyDescent="0.2">
      <c r="A87" s="2" t="s">
        <v>675</v>
      </c>
      <c r="B87" s="3" t="s">
        <v>676</v>
      </c>
      <c r="C87" s="2"/>
      <c r="D87" s="2"/>
      <c r="E87" s="10">
        <f>1030.1*1.5</f>
        <v>1545.1499999999999</v>
      </c>
      <c r="F87" s="6"/>
    </row>
    <row r="88" spans="1:8" s="1" customFormat="1" ht="78" customHeight="1" outlineLevel="3" x14ac:dyDescent="0.2">
      <c r="A88" s="2" t="s">
        <v>677</v>
      </c>
      <c r="B88" s="3" t="s">
        <v>678</v>
      </c>
      <c r="C88" s="2"/>
      <c r="D88" s="2"/>
      <c r="E88" s="11">
        <f>935.71*1.5</f>
        <v>1403.5650000000001</v>
      </c>
      <c r="F88" s="6"/>
    </row>
    <row r="89" spans="1:8" s="1" customFormat="1" ht="78" customHeight="1" outlineLevel="3" x14ac:dyDescent="0.2">
      <c r="A89" s="2" t="s">
        <v>210</v>
      </c>
      <c r="B89" s="3" t="s">
        <v>211</v>
      </c>
      <c r="C89" s="2" t="s">
        <v>212</v>
      </c>
      <c r="D89" s="2" t="s">
        <v>2</v>
      </c>
      <c r="E89" s="29">
        <v>1960.6860000000001</v>
      </c>
      <c r="F89" s="6">
        <v>1</v>
      </c>
      <c r="H89" s="1">
        <f t="shared" ref="H89:H94" si="4">G89*E89</f>
        <v>0</v>
      </c>
    </row>
    <row r="90" spans="1:8" s="1" customFormat="1" ht="78" customHeight="1" outlineLevel="3" x14ac:dyDescent="0.2">
      <c r="A90" s="2" t="s">
        <v>213</v>
      </c>
      <c r="B90" s="3" t="s">
        <v>214</v>
      </c>
      <c r="C90" s="2" t="s">
        <v>215</v>
      </c>
      <c r="D90" s="2" t="s">
        <v>2</v>
      </c>
      <c r="E90" s="29">
        <f>(618*1.5)*1.026</f>
        <v>951.10199999999998</v>
      </c>
      <c r="F90" s="6">
        <v>1</v>
      </c>
      <c r="H90" s="1">
        <f t="shared" si="4"/>
        <v>0</v>
      </c>
    </row>
    <row r="91" spans="1:8" s="1" customFormat="1" ht="78" customHeight="1" outlineLevel="3" x14ac:dyDescent="0.2">
      <c r="A91" s="2" t="s">
        <v>216</v>
      </c>
      <c r="B91" s="3" t="s">
        <v>217</v>
      </c>
      <c r="C91" s="2" t="s">
        <v>218</v>
      </c>
      <c r="D91" s="2" t="s">
        <v>2</v>
      </c>
      <c r="E91" s="29">
        <f>(506*1.5)*1.026</f>
        <v>778.73400000000004</v>
      </c>
      <c r="F91" s="6">
        <v>1</v>
      </c>
      <c r="H91" s="1">
        <f t="shared" si="4"/>
        <v>0</v>
      </c>
    </row>
    <row r="92" spans="1:8" s="1" customFormat="1" ht="78" customHeight="1" outlineLevel="3" x14ac:dyDescent="0.2">
      <c r="A92" s="2" t="s">
        <v>219</v>
      </c>
      <c r="B92" s="3" t="s">
        <v>220</v>
      </c>
      <c r="C92" s="2" t="s">
        <v>221</v>
      </c>
      <c r="D92" s="2" t="s">
        <v>2</v>
      </c>
      <c r="E92" s="29">
        <f>(572*1.5)*1.026</f>
        <v>880.30799999999999</v>
      </c>
      <c r="F92" s="6">
        <v>1</v>
      </c>
      <c r="H92" s="1">
        <f t="shared" si="4"/>
        <v>0</v>
      </c>
    </row>
    <row r="93" spans="1:8" s="1" customFormat="1" ht="78" customHeight="1" outlineLevel="3" x14ac:dyDescent="0.2">
      <c r="A93" s="2" t="s">
        <v>222</v>
      </c>
      <c r="B93" s="3" t="s">
        <v>223</v>
      </c>
      <c r="C93" s="2"/>
      <c r="D93" s="2" t="s">
        <v>2</v>
      </c>
      <c r="E93" s="29">
        <f>(990*1.5)*1.026</f>
        <v>1523.6100000000001</v>
      </c>
      <c r="F93" s="6">
        <v>1</v>
      </c>
      <c r="H93" s="1">
        <f t="shared" si="4"/>
        <v>0</v>
      </c>
    </row>
    <row r="94" spans="1:8" s="1" customFormat="1" ht="78" customHeight="1" outlineLevel="3" x14ac:dyDescent="0.2">
      <c r="A94" s="2" t="s">
        <v>224</v>
      </c>
      <c r="B94" s="3" t="s">
        <v>225</v>
      </c>
      <c r="C94" s="2" t="s">
        <v>226</v>
      </c>
      <c r="D94" s="2" t="s">
        <v>2</v>
      </c>
      <c r="E94" s="29">
        <f>(800*1.5)*1.026</f>
        <v>1231.2</v>
      </c>
      <c r="F94" s="6">
        <v>1</v>
      </c>
      <c r="H94" s="1">
        <f t="shared" si="4"/>
        <v>0</v>
      </c>
    </row>
    <row r="95" spans="1:8" ht="21.95" customHeight="1" outlineLevel="2" x14ac:dyDescent="0.2">
      <c r="A95" s="49" t="s">
        <v>632</v>
      </c>
      <c r="B95" s="50"/>
      <c r="C95" s="50"/>
      <c r="D95" s="50"/>
      <c r="E95" s="50"/>
      <c r="F95" s="51"/>
      <c r="G95" s="20"/>
      <c r="H95" s="21"/>
    </row>
    <row r="96" spans="1:8" s="1" customFormat="1" ht="78" customHeight="1" outlineLevel="3" x14ac:dyDescent="0.2">
      <c r="A96" s="2" t="s">
        <v>227</v>
      </c>
      <c r="B96" s="3" t="s">
        <v>228</v>
      </c>
      <c r="C96" s="2" t="s">
        <v>229</v>
      </c>
      <c r="D96" s="2" t="s">
        <v>1</v>
      </c>
      <c r="E96" s="29">
        <v>122.09400000000001</v>
      </c>
      <c r="F96" s="6">
        <v>12</v>
      </c>
      <c r="H96" s="1">
        <f>G96*E96</f>
        <v>0</v>
      </c>
    </row>
    <row r="97" spans="1:12" s="1" customFormat="1" ht="78" customHeight="1" outlineLevel="3" x14ac:dyDescent="0.2">
      <c r="A97" s="33" t="s">
        <v>230</v>
      </c>
      <c r="B97" s="34" t="s">
        <v>231</v>
      </c>
      <c r="C97" s="33" t="s">
        <v>232</v>
      </c>
      <c r="D97" s="33" t="s">
        <v>1</v>
      </c>
      <c r="E97" s="35">
        <v>114.91200000000001</v>
      </c>
      <c r="F97" s="36">
        <v>12</v>
      </c>
      <c r="G97" s="32"/>
      <c r="H97" s="32">
        <f>G97*E97</f>
        <v>0</v>
      </c>
      <c r="I97" s="45" t="s">
        <v>685</v>
      </c>
      <c r="J97" s="44"/>
      <c r="K97" s="44"/>
      <c r="L97" s="44"/>
    </row>
    <row r="98" spans="1:12" s="1" customFormat="1" ht="78" customHeight="1" outlineLevel="3" x14ac:dyDescent="0.2">
      <c r="A98" s="2" t="s">
        <v>233</v>
      </c>
      <c r="B98" s="3" t="s">
        <v>234</v>
      </c>
      <c r="C98" s="2" t="s">
        <v>235</v>
      </c>
      <c r="D98" s="2" t="s">
        <v>1</v>
      </c>
      <c r="E98" s="29">
        <v>114.91200000000001</v>
      </c>
      <c r="F98" s="6">
        <v>12</v>
      </c>
      <c r="H98" s="1">
        <f>G98*E98</f>
        <v>0</v>
      </c>
    </row>
    <row r="99" spans="1:12" s="1" customFormat="1" ht="78" customHeight="1" outlineLevel="3" x14ac:dyDescent="0.2">
      <c r="A99" s="2" t="s">
        <v>236</v>
      </c>
      <c r="B99" s="3" t="s">
        <v>237</v>
      </c>
      <c r="C99" s="2" t="s">
        <v>238</v>
      </c>
      <c r="D99" s="2" t="s">
        <v>1</v>
      </c>
      <c r="E99" s="29">
        <v>133.38</v>
      </c>
      <c r="F99" s="6">
        <v>12</v>
      </c>
      <c r="H99" s="1">
        <f>G99*E99</f>
        <v>0</v>
      </c>
    </row>
    <row r="100" spans="1:12" s="1" customFormat="1" ht="78" customHeight="1" outlineLevel="3" x14ac:dyDescent="0.2">
      <c r="A100" s="2" t="s">
        <v>239</v>
      </c>
      <c r="B100" s="3" t="s">
        <v>240</v>
      </c>
      <c r="C100" s="2" t="s">
        <v>241</v>
      </c>
      <c r="D100" s="2" t="s">
        <v>1</v>
      </c>
      <c r="E100" s="29">
        <v>138.51</v>
      </c>
      <c r="F100" s="6">
        <v>12</v>
      </c>
      <c r="H100" s="1">
        <f>G100*E100</f>
        <v>0</v>
      </c>
    </row>
    <row r="101" spans="1:12" ht="21.95" customHeight="1" outlineLevel="2" x14ac:dyDescent="0.2">
      <c r="A101" s="41" t="s">
        <v>654</v>
      </c>
      <c r="B101" s="42"/>
      <c r="C101" s="42"/>
      <c r="D101" s="42"/>
      <c r="E101" s="42"/>
      <c r="F101" s="43"/>
      <c r="G101" s="20"/>
      <c r="H101" s="21"/>
    </row>
    <row r="102" spans="1:12" s="1" customFormat="1" ht="78" customHeight="1" outlineLevel="3" x14ac:dyDescent="0.2">
      <c r="A102" s="2" t="s">
        <v>242</v>
      </c>
      <c r="B102" s="3" t="s">
        <v>243</v>
      </c>
      <c r="C102" s="2" t="s">
        <v>244</v>
      </c>
      <c r="D102" s="2" t="s">
        <v>1</v>
      </c>
      <c r="E102" s="29">
        <v>191.86199999999999</v>
      </c>
      <c r="F102" s="6">
        <v>6</v>
      </c>
      <c r="H102" s="1">
        <f>G102*E102</f>
        <v>0</v>
      </c>
    </row>
    <row r="103" spans="1:12" s="1" customFormat="1" ht="78" customHeight="1" outlineLevel="3" x14ac:dyDescent="0.2">
      <c r="A103" s="33" t="s">
        <v>245</v>
      </c>
      <c r="B103" s="34" t="s">
        <v>246</v>
      </c>
      <c r="C103" s="33" t="s">
        <v>247</v>
      </c>
      <c r="D103" s="33" t="s">
        <v>1</v>
      </c>
      <c r="E103" s="35">
        <v>200.07</v>
      </c>
      <c r="F103" s="36">
        <v>6</v>
      </c>
      <c r="G103" s="32"/>
      <c r="H103" s="32">
        <f>G103*E103</f>
        <v>0</v>
      </c>
      <c r="I103" s="44" t="s">
        <v>684</v>
      </c>
      <c r="J103" s="44"/>
      <c r="K103" s="44"/>
      <c r="L103" s="44"/>
    </row>
    <row r="104" spans="1:12" s="1" customFormat="1" ht="78" customHeight="1" outlineLevel="3" x14ac:dyDescent="0.2">
      <c r="A104" s="2" t="s">
        <v>248</v>
      </c>
      <c r="B104" s="3" t="s">
        <v>249</v>
      </c>
      <c r="C104" s="2" t="s">
        <v>250</v>
      </c>
      <c r="D104" s="2" t="s">
        <v>1</v>
      </c>
      <c r="E104" s="29">
        <v>200.07</v>
      </c>
      <c r="F104" s="6">
        <v>6</v>
      </c>
      <c r="H104" s="1">
        <f>G104*E104</f>
        <v>0</v>
      </c>
    </row>
    <row r="105" spans="1:12" s="1" customFormat="1" ht="78" customHeight="1" outlineLevel="3" x14ac:dyDescent="0.2">
      <c r="A105" s="2" t="s">
        <v>251</v>
      </c>
      <c r="B105" s="3" t="s">
        <v>252</v>
      </c>
      <c r="C105" s="2" t="s">
        <v>253</v>
      </c>
      <c r="D105" s="2" t="s">
        <v>1</v>
      </c>
      <c r="E105" s="29">
        <v>235.98000000000002</v>
      </c>
      <c r="F105" s="6">
        <v>6</v>
      </c>
      <c r="H105" s="1">
        <f>G105*E105</f>
        <v>0</v>
      </c>
    </row>
    <row r="106" spans="1:12" s="1" customFormat="1" ht="78" customHeight="1" outlineLevel="3" x14ac:dyDescent="0.2">
      <c r="A106" s="2" t="s">
        <v>254</v>
      </c>
      <c r="B106" s="3" t="s">
        <v>255</v>
      </c>
      <c r="C106" s="2" t="s">
        <v>256</v>
      </c>
      <c r="D106" s="2" t="s">
        <v>1</v>
      </c>
      <c r="E106" s="29">
        <v>243.16200000000001</v>
      </c>
      <c r="F106" s="6">
        <v>6</v>
      </c>
      <c r="H106" s="1">
        <f>G106*E106</f>
        <v>0</v>
      </c>
    </row>
    <row r="107" spans="1:12" ht="21.95" customHeight="1" outlineLevel="2" x14ac:dyDescent="0.2">
      <c r="A107" s="41" t="s">
        <v>653</v>
      </c>
      <c r="B107" s="42"/>
      <c r="C107" s="42"/>
      <c r="D107" s="42"/>
      <c r="E107" s="42"/>
      <c r="F107" s="43"/>
      <c r="G107" s="20"/>
      <c r="H107" s="21"/>
    </row>
    <row r="108" spans="1:12" s="1" customFormat="1" ht="78" customHeight="1" outlineLevel="3" x14ac:dyDescent="0.2">
      <c r="A108" s="2" t="s">
        <v>257</v>
      </c>
      <c r="B108" s="3" t="s">
        <v>258</v>
      </c>
      <c r="C108" s="2" t="s">
        <v>259</v>
      </c>
      <c r="D108" s="2" t="s">
        <v>1</v>
      </c>
      <c r="E108" s="29">
        <v>377.56799999999998</v>
      </c>
      <c r="F108" s="6">
        <v>6</v>
      </c>
      <c r="H108" s="1">
        <f>G108*E108</f>
        <v>0</v>
      </c>
    </row>
    <row r="109" spans="1:12" s="1" customFormat="1" ht="78" customHeight="1" outlineLevel="3" x14ac:dyDescent="0.2">
      <c r="A109" s="2"/>
      <c r="B109" s="3" t="s">
        <v>260</v>
      </c>
      <c r="C109" s="2"/>
      <c r="D109" s="2" t="s">
        <v>1</v>
      </c>
      <c r="E109" s="29">
        <v>518.13</v>
      </c>
      <c r="F109" s="6">
        <v>1</v>
      </c>
      <c r="H109" s="1">
        <f>G109*E109</f>
        <v>0</v>
      </c>
    </row>
    <row r="110" spans="1:12" s="1" customFormat="1" ht="78" customHeight="1" outlineLevel="3" x14ac:dyDescent="0.2">
      <c r="A110" s="2" t="s">
        <v>261</v>
      </c>
      <c r="B110" s="3" t="s">
        <v>262</v>
      </c>
      <c r="C110" s="2" t="s">
        <v>263</v>
      </c>
      <c r="D110" s="2" t="s">
        <v>1</v>
      </c>
      <c r="E110" s="29">
        <v>584.82000000000005</v>
      </c>
      <c r="F110" s="6">
        <v>6</v>
      </c>
      <c r="H110" s="1">
        <f>G110*E110</f>
        <v>0</v>
      </c>
    </row>
    <row r="111" spans="1:12" ht="33" customHeight="1" outlineLevel="2" x14ac:dyDescent="0.2">
      <c r="A111" s="41" t="s">
        <v>652</v>
      </c>
      <c r="B111" s="42"/>
      <c r="C111" s="42"/>
      <c r="D111" s="42"/>
      <c r="E111" s="42"/>
      <c r="F111" s="43"/>
      <c r="G111" s="20"/>
      <c r="H111" s="21"/>
    </row>
    <row r="112" spans="1:12" s="1" customFormat="1" ht="78" customHeight="1" outlineLevel="3" x14ac:dyDescent="0.2">
      <c r="A112" s="2" t="s">
        <v>264</v>
      </c>
      <c r="B112" s="3" t="s">
        <v>265</v>
      </c>
      <c r="C112" s="2" t="s">
        <v>266</v>
      </c>
      <c r="D112" s="2" t="s">
        <v>1</v>
      </c>
      <c r="E112" s="29">
        <v>220.59</v>
      </c>
      <c r="F112" s="6">
        <v>10</v>
      </c>
      <c r="H112" s="1">
        <f t="shared" ref="H112:H117" si="5">G112*E112</f>
        <v>0</v>
      </c>
    </row>
    <row r="113" spans="1:8" s="1" customFormat="1" ht="78" customHeight="1" outlineLevel="3" x14ac:dyDescent="0.2">
      <c r="A113" s="2" t="s">
        <v>267</v>
      </c>
      <c r="B113" s="3" t="s">
        <v>268</v>
      </c>
      <c r="C113" s="2" t="s">
        <v>269</v>
      </c>
      <c r="D113" s="2" t="s">
        <v>1</v>
      </c>
      <c r="E113" s="29">
        <v>220.59</v>
      </c>
      <c r="F113" s="6">
        <v>10</v>
      </c>
      <c r="H113" s="1">
        <f t="shared" si="5"/>
        <v>0</v>
      </c>
    </row>
    <row r="114" spans="1:8" s="1" customFormat="1" ht="78" customHeight="1" outlineLevel="3" x14ac:dyDescent="0.2">
      <c r="A114" s="2" t="s">
        <v>270</v>
      </c>
      <c r="B114" s="3" t="s">
        <v>271</v>
      </c>
      <c r="C114" s="2" t="s">
        <v>272</v>
      </c>
      <c r="D114" s="2" t="s">
        <v>1</v>
      </c>
      <c r="E114" s="29">
        <v>220.59</v>
      </c>
      <c r="F114" s="6">
        <v>10</v>
      </c>
      <c r="H114" s="1">
        <f t="shared" si="5"/>
        <v>0</v>
      </c>
    </row>
    <row r="115" spans="1:8" s="1" customFormat="1" ht="78" customHeight="1" outlineLevel="3" x14ac:dyDescent="0.2">
      <c r="A115" s="2" t="s">
        <v>273</v>
      </c>
      <c r="B115" s="3" t="s">
        <v>274</v>
      </c>
      <c r="C115" s="2" t="s">
        <v>275</v>
      </c>
      <c r="D115" s="2" t="s">
        <v>1</v>
      </c>
      <c r="E115" s="29">
        <v>220.59</v>
      </c>
      <c r="F115" s="6">
        <v>10</v>
      </c>
      <c r="H115" s="1">
        <f t="shared" si="5"/>
        <v>0</v>
      </c>
    </row>
    <row r="116" spans="1:8" s="1" customFormat="1" ht="78" customHeight="1" outlineLevel="3" x14ac:dyDescent="0.2">
      <c r="A116" s="2" t="s">
        <v>276</v>
      </c>
      <c r="B116" s="3" t="s">
        <v>277</v>
      </c>
      <c r="C116" s="2" t="s">
        <v>278</v>
      </c>
      <c r="D116" s="2" t="s">
        <v>1</v>
      </c>
      <c r="E116" s="29">
        <v>220.59</v>
      </c>
      <c r="F116" s="6">
        <v>10</v>
      </c>
      <c r="H116" s="1">
        <f t="shared" si="5"/>
        <v>0</v>
      </c>
    </row>
    <row r="117" spans="1:8" s="1" customFormat="1" ht="78" customHeight="1" outlineLevel="3" x14ac:dyDescent="0.2">
      <c r="A117" s="2" t="s">
        <v>279</v>
      </c>
      <c r="B117" s="3" t="s">
        <v>280</v>
      </c>
      <c r="C117" s="2" t="s">
        <v>281</v>
      </c>
      <c r="D117" s="2" t="s">
        <v>1</v>
      </c>
      <c r="E117" s="29">
        <v>220.59</v>
      </c>
      <c r="F117" s="6">
        <v>10</v>
      </c>
      <c r="H117" s="1">
        <f t="shared" si="5"/>
        <v>0</v>
      </c>
    </row>
    <row r="118" spans="1:8" ht="23.25" customHeight="1" outlineLevel="2" x14ac:dyDescent="0.2">
      <c r="A118" s="41" t="s">
        <v>651</v>
      </c>
      <c r="B118" s="42"/>
      <c r="C118" s="42"/>
      <c r="D118" s="42"/>
      <c r="E118" s="42"/>
      <c r="F118" s="43"/>
      <c r="G118" s="20"/>
      <c r="H118" s="21"/>
    </row>
    <row r="119" spans="1:8" s="1" customFormat="1" ht="78" customHeight="1" outlineLevel="3" x14ac:dyDescent="0.2">
      <c r="A119" s="2" t="s">
        <v>282</v>
      </c>
      <c r="B119" s="3" t="s">
        <v>283</v>
      </c>
      <c r="C119" s="2" t="s">
        <v>284</v>
      </c>
      <c r="D119" s="2" t="s">
        <v>1</v>
      </c>
      <c r="E119" s="29">
        <v>220.59</v>
      </c>
      <c r="F119" s="6">
        <v>10</v>
      </c>
      <c r="H119" s="1">
        <f>G119*E119</f>
        <v>0</v>
      </c>
    </row>
    <row r="120" spans="1:8" s="1" customFormat="1" ht="78" customHeight="1" outlineLevel="3" x14ac:dyDescent="0.2">
      <c r="A120" s="2" t="s">
        <v>285</v>
      </c>
      <c r="B120" s="3" t="s">
        <v>286</v>
      </c>
      <c r="C120" s="2" t="s">
        <v>287</v>
      </c>
      <c r="D120" s="2" t="s">
        <v>1</v>
      </c>
      <c r="E120" s="29">
        <v>220.59</v>
      </c>
      <c r="F120" s="6">
        <v>10</v>
      </c>
      <c r="H120" s="1">
        <f>G120*E120</f>
        <v>0</v>
      </c>
    </row>
    <row r="121" spans="1:8" s="1" customFormat="1" ht="78" customHeight="1" outlineLevel="3" x14ac:dyDescent="0.2">
      <c r="A121" s="2" t="s">
        <v>288</v>
      </c>
      <c r="B121" s="3" t="s">
        <v>289</v>
      </c>
      <c r="C121" s="2" t="s">
        <v>290</v>
      </c>
      <c r="D121" s="2" t="s">
        <v>1</v>
      </c>
      <c r="E121" s="29">
        <v>220.59</v>
      </c>
      <c r="F121" s="6">
        <v>10</v>
      </c>
      <c r="H121" s="1">
        <f>G121*E121</f>
        <v>0</v>
      </c>
    </row>
    <row r="122" spans="1:8" s="1" customFormat="1" ht="78" customHeight="1" outlineLevel="3" x14ac:dyDescent="0.2">
      <c r="A122" s="2" t="s">
        <v>291</v>
      </c>
      <c r="B122" s="3" t="s">
        <v>292</v>
      </c>
      <c r="C122" s="2" t="s">
        <v>293</v>
      </c>
      <c r="D122" s="2" t="s">
        <v>1</v>
      </c>
      <c r="E122" s="29">
        <v>220.59</v>
      </c>
      <c r="F122" s="6">
        <v>10</v>
      </c>
      <c r="H122" s="1">
        <f>G122*E122</f>
        <v>0</v>
      </c>
    </row>
    <row r="123" spans="1:8" s="1" customFormat="1" ht="78" customHeight="1" outlineLevel="3" x14ac:dyDescent="0.2">
      <c r="A123" s="39"/>
      <c r="B123" s="3" t="s">
        <v>692</v>
      </c>
      <c r="C123" s="40"/>
      <c r="D123" s="40"/>
      <c r="E123" s="29">
        <v>220.59</v>
      </c>
      <c r="F123" s="6">
        <v>10</v>
      </c>
      <c r="H123" s="1">
        <f t="shared" ref="H123:H126" si="6">G123*E123</f>
        <v>0</v>
      </c>
    </row>
    <row r="124" spans="1:8" s="1" customFormat="1" ht="78" customHeight="1" outlineLevel="3" x14ac:dyDescent="0.2">
      <c r="A124" s="39"/>
      <c r="B124" s="3" t="s">
        <v>693</v>
      </c>
      <c r="C124" s="40"/>
      <c r="D124" s="40"/>
      <c r="E124" s="29">
        <v>220.59</v>
      </c>
      <c r="F124" s="6">
        <v>10</v>
      </c>
      <c r="H124" s="1">
        <f t="shared" si="6"/>
        <v>0</v>
      </c>
    </row>
    <row r="125" spans="1:8" s="1" customFormat="1" ht="78" customHeight="1" outlineLevel="3" x14ac:dyDescent="0.2">
      <c r="A125" s="39"/>
      <c r="B125" s="3" t="s">
        <v>694</v>
      </c>
      <c r="C125" s="40"/>
      <c r="D125" s="40"/>
      <c r="E125" s="29">
        <v>220.59</v>
      </c>
      <c r="F125" s="6">
        <v>10</v>
      </c>
      <c r="H125" s="1">
        <f t="shared" si="6"/>
        <v>0</v>
      </c>
    </row>
    <row r="126" spans="1:8" s="1" customFormat="1" ht="78" customHeight="1" outlineLevel="3" x14ac:dyDescent="0.2">
      <c r="A126" s="39"/>
      <c r="B126" s="3" t="s">
        <v>695</v>
      </c>
      <c r="C126" s="40"/>
      <c r="D126" s="40"/>
      <c r="E126" s="29">
        <v>220.59</v>
      </c>
      <c r="F126" s="6">
        <v>10</v>
      </c>
      <c r="H126" s="1">
        <f t="shared" si="6"/>
        <v>0</v>
      </c>
    </row>
    <row r="127" spans="1:8" ht="24.75" customHeight="1" outlineLevel="2" x14ac:dyDescent="0.2">
      <c r="A127" s="41" t="s">
        <v>649</v>
      </c>
      <c r="B127" s="42"/>
      <c r="C127" s="42"/>
      <c r="D127" s="42"/>
      <c r="E127" s="42"/>
      <c r="F127" s="43"/>
      <c r="G127" s="20"/>
      <c r="H127" s="21"/>
    </row>
    <row r="128" spans="1:8" s="1" customFormat="1" ht="78" customHeight="1" outlineLevel="3" x14ac:dyDescent="0.2">
      <c r="A128" s="2" t="s">
        <v>294</v>
      </c>
      <c r="B128" s="3" t="s">
        <v>295</v>
      </c>
      <c r="C128" s="2" t="s">
        <v>296</v>
      </c>
      <c r="D128" s="2" t="s">
        <v>1</v>
      </c>
      <c r="E128" s="29">
        <v>203.148</v>
      </c>
      <c r="F128" s="6">
        <v>10</v>
      </c>
      <c r="H128" s="1">
        <f t="shared" ref="H128:H133" si="7">G128*E128</f>
        <v>0</v>
      </c>
    </row>
    <row r="129" spans="1:12" s="1" customFormat="1" ht="78" customHeight="1" outlineLevel="3" x14ac:dyDescent="0.2">
      <c r="A129" s="2" t="s">
        <v>297</v>
      </c>
      <c r="B129" s="3" t="s">
        <v>298</v>
      </c>
      <c r="C129" s="2" t="s">
        <v>299</v>
      </c>
      <c r="D129" s="2" t="s">
        <v>1</v>
      </c>
      <c r="E129" s="29">
        <v>203.148</v>
      </c>
      <c r="F129" s="6">
        <v>10</v>
      </c>
      <c r="H129" s="1">
        <f t="shared" si="7"/>
        <v>0</v>
      </c>
    </row>
    <row r="130" spans="1:12" s="1" customFormat="1" ht="78" customHeight="1" outlineLevel="3" x14ac:dyDescent="0.2">
      <c r="A130" s="2" t="s">
        <v>300</v>
      </c>
      <c r="B130" s="3" t="s">
        <v>301</v>
      </c>
      <c r="C130" s="2" t="s">
        <v>302</v>
      </c>
      <c r="D130" s="2" t="s">
        <v>1</v>
      </c>
      <c r="E130" s="29">
        <v>203.148</v>
      </c>
      <c r="F130" s="6">
        <v>10</v>
      </c>
      <c r="H130" s="1">
        <f t="shared" si="7"/>
        <v>0</v>
      </c>
    </row>
    <row r="131" spans="1:12" s="1" customFormat="1" ht="78" customHeight="1" outlineLevel="3" x14ac:dyDescent="0.2">
      <c r="A131" s="2" t="s">
        <v>303</v>
      </c>
      <c r="B131" s="3" t="s">
        <v>304</v>
      </c>
      <c r="C131" s="2" t="s">
        <v>305</v>
      </c>
      <c r="D131" s="2" t="s">
        <v>1</v>
      </c>
      <c r="E131" s="29">
        <v>203.148</v>
      </c>
      <c r="F131" s="6">
        <v>10</v>
      </c>
      <c r="H131" s="1">
        <f t="shared" si="7"/>
        <v>0</v>
      </c>
    </row>
    <row r="132" spans="1:12" s="1" customFormat="1" ht="78" customHeight="1" outlineLevel="3" x14ac:dyDescent="0.2">
      <c r="A132" s="2" t="s">
        <v>306</v>
      </c>
      <c r="B132" s="3" t="s">
        <v>307</v>
      </c>
      <c r="C132" s="2" t="s">
        <v>302</v>
      </c>
      <c r="D132" s="2" t="s">
        <v>1</v>
      </c>
      <c r="E132" s="29">
        <v>203.148</v>
      </c>
      <c r="F132" s="6">
        <v>10</v>
      </c>
      <c r="H132" s="1">
        <f t="shared" si="7"/>
        <v>0</v>
      </c>
    </row>
    <row r="133" spans="1:12" s="1" customFormat="1" ht="78" customHeight="1" outlineLevel="3" x14ac:dyDescent="0.2">
      <c r="A133" s="2" t="s">
        <v>308</v>
      </c>
      <c r="B133" s="3" t="s">
        <v>309</v>
      </c>
      <c r="C133" s="2" t="s">
        <v>310</v>
      </c>
      <c r="D133" s="2" t="s">
        <v>1</v>
      </c>
      <c r="E133" s="29">
        <v>203.148</v>
      </c>
      <c r="F133" s="6">
        <v>10</v>
      </c>
      <c r="H133" s="1">
        <f t="shared" si="7"/>
        <v>0</v>
      </c>
    </row>
    <row r="134" spans="1:12" ht="21.75" customHeight="1" outlineLevel="2" x14ac:dyDescent="0.2">
      <c r="A134" s="41" t="s">
        <v>650</v>
      </c>
      <c r="B134" s="42"/>
      <c r="C134" s="42"/>
      <c r="D134" s="42"/>
      <c r="E134" s="42"/>
      <c r="F134" s="43"/>
      <c r="G134" s="20"/>
      <c r="H134" s="21"/>
    </row>
    <row r="135" spans="1:12" s="1" customFormat="1" ht="78" customHeight="1" outlineLevel="3" x14ac:dyDescent="0.2">
      <c r="A135" s="2" t="s">
        <v>311</v>
      </c>
      <c r="B135" s="3" t="s">
        <v>312</v>
      </c>
      <c r="C135" s="2" t="s">
        <v>313</v>
      </c>
      <c r="D135" s="2" t="s">
        <v>1</v>
      </c>
      <c r="E135" s="29">
        <v>220.59</v>
      </c>
      <c r="F135" s="6">
        <v>10</v>
      </c>
      <c r="H135" s="1">
        <f>G135*E135</f>
        <v>0</v>
      </c>
    </row>
    <row r="136" spans="1:12" s="1" customFormat="1" ht="78" customHeight="1" outlineLevel="3" x14ac:dyDescent="0.2">
      <c r="A136" s="2" t="s">
        <v>314</v>
      </c>
      <c r="B136" s="3" t="s">
        <v>315</v>
      </c>
      <c r="C136" s="2" t="s">
        <v>316</v>
      </c>
      <c r="D136" s="2" t="s">
        <v>1</v>
      </c>
      <c r="E136" s="29">
        <v>220.59</v>
      </c>
      <c r="F136" s="6">
        <v>10</v>
      </c>
      <c r="H136" s="1">
        <f>G136*E136</f>
        <v>0</v>
      </c>
    </row>
    <row r="137" spans="1:12" s="1" customFormat="1" ht="78" customHeight="1" outlineLevel="3" x14ac:dyDescent="0.2">
      <c r="A137" s="2" t="s">
        <v>317</v>
      </c>
      <c r="B137" s="3" t="s">
        <v>318</v>
      </c>
      <c r="C137" s="2" t="s">
        <v>319</v>
      </c>
      <c r="D137" s="2" t="s">
        <v>1</v>
      </c>
      <c r="E137" s="29">
        <v>220.59</v>
      </c>
      <c r="F137" s="6">
        <v>10</v>
      </c>
      <c r="H137" s="1">
        <f>G137*E137</f>
        <v>0</v>
      </c>
    </row>
    <row r="138" spans="1:12" s="1" customFormat="1" ht="78" customHeight="1" outlineLevel="3" x14ac:dyDescent="0.2">
      <c r="A138" s="2" t="s">
        <v>320</v>
      </c>
      <c r="B138" s="3" t="s">
        <v>321</v>
      </c>
      <c r="C138" s="2" t="s">
        <v>322</v>
      </c>
      <c r="D138" s="2" t="s">
        <v>1</v>
      </c>
      <c r="E138" s="29">
        <v>220.59</v>
      </c>
      <c r="F138" s="6">
        <v>10</v>
      </c>
      <c r="H138" s="1">
        <f>G138*E138</f>
        <v>0</v>
      </c>
    </row>
    <row r="139" spans="1:12" s="1" customFormat="1" ht="78" customHeight="1" outlineLevel="3" x14ac:dyDescent="0.2">
      <c r="A139" s="2" t="s">
        <v>323</v>
      </c>
      <c r="B139" s="3" t="s">
        <v>324</v>
      </c>
      <c r="C139" s="2" t="s">
        <v>325</v>
      </c>
      <c r="D139" s="2" t="s">
        <v>1</v>
      </c>
      <c r="E139" s="29">
        <v>220.59</v>
      </c>
      <c r="F139" s="6">
        <v>10</v>
      </c>
      <c r="H139" s="1">
        <f>G139*E139</f>
        <v>0</v>
      </c>
    </row>
    <row r="140" spans="1:12" ht="21.95" customHeight="1" outlineLevel="1" x14ac:dyDescent="0.2">
      <c r="A140" s="41" t="s">
        <v>648</v>
      </c>
      <c r="B140" s="42"/>
      <c r="C140" s="42"/>
      <c r="D140" s="42"/>
      <c r="E140" s="42"/>
      <c r="F140" s="43"/>
      <c r="G140" s="20"/>
      <c r="H140" s="21"/>
    </row>
    <row r="141" spans="1:12" s="1" customFormat="1" ht="78" customHeight="1" outlineLevel="2" x14ac:dyDescent="0.2">
      <c r="A141" s="33" t="s">
        <v>326</v>
      </c>
      <c r="B141" s="37" t="s">
        <v>327</v>
      </c>
      <c r="C141" s="33" t="s">
        <v>328</v>
      </c>
      <c r="D141" s="33" t="s">
        <v>1</v>
      </c>
      <c r="E141" s="35">
        <v>123.12</v>
      </c>
      <c r="F141" s="36">
        <v>8</v>
      </c>
      <c r="G141" s="32"/>
      <c r="H141" s="32">
        <f t="shared" ref="H141:H148" si="8">G141*E141</f>
        <v>0</v>
      </c>
      <c r="I141" s="32" t="s">
        <v>689</v>
      </c>
      <c r="J141" s="32"/>
      <c r="K141" s="32"/>
      <c r="L141" s="32"/>
    </row>
    <row r="142" spans="1:12" s="1" customFormat="1" ht="78" customHeight="1" outlineLevel="2" x14ac:dyDescent="0.2">
      <c r="A142" s="33" t="s">
        <v>329</v>
      </c>
      <c r="B142" s="37" t="s">
        <v>330</v>
      </c>
      <c r="C142" s="33" t="s">
        <v>331</v>
      </c>
      <c r="D142" s="33" t="s">
        <v>1</v>
      </c>
      <c r="E142" s="35">
        <v>230.85</v>
      </c>
      <c r="F142" s="36">
        <v>5</v>
      </c>
      <c r="G142" s="32"/>
      <c r="H142" s="32">
        <f t="shared" si="8"/>
        <v>0</v>
      </c>
      <c r="I142" s="44" t="s">
        <v>690</v>
      </c>
      <c r="J142" s="44"/>
      <c r="K142" s="44"/>
      <c r="L142" s="44"/>
    </row>
    <row r="143" spans="1:12" s="1" customFormat="1" ht="78" customHeight="1" outlineLevel="2" x14ac:dyDescent="0.2">
      <c r="A143" s="33" t="s">
        <v>332</v>
      </c>
      <c r="B143" s="37" t="s">
        <v>333</v>
      </c>
      <c r="C143" s="33" t="s">
        <v>334</v>
      </c>
      <c r="D143" s="33" t="s">
        <v>1</v>
      </c>
      <c r="E143" s="35">
        <v>123.12</v>
      </c>
      <c r="F143" s="36">
        <v>8</v>
      </c>
      <c r="G143" s="32"/>
      <c r="H143" s="32">
        <f t="shared" si="8"/>
        <v>0</v>
      </c>
      <c r="I143" s="32" t="s">
        <v>689</v>
      </c>
      <c r="J143" s="32"/>
      <c r="K143" s="32"/>
      <c r="L143" s="32"/>
    </row>
    <row r="144" spans="1:12" s="1" customFormat="1" ht="78" customHeight="1" outlineLevel="2" x14ac:dyDescent="0.2">
      <c r="A144" s="33" t="s">
        <v>335</v>
      </c>
      <c r="B144" s="37" t="s">
        <v>336</v>
      </c>
      <c r="C144" s="33" t="s">
        <v>337</v>
      </c>
      <c r="D144" s="33" t="s">
        <v>1</v>
      </c>
      <c r="E144" s="35">
        <v>230.85</v>
      </c>
      <c r="F144" s="36">
        <v>5</v>
      </c>
      <c r="G144" s="32"/>
      <c r="H144" s="32">
        <f t="shared" si="8"/>
        <v>0</v>
      </c>
      <c r="I144" s="32" t="s">
        <v>690</v>
      </c>
      <c r="J144" s="32"/>
      <c r="K144" s="32"/>
      <c r="L144" s="32"/>
    </row>
    <row r="145" spans="1:12" s="1" customFormat="1" ht="78" customHeight="1" outlineLevel="2" x14ac:dyDescent="0.2">
      <c r="A145" s="33" t="s">
        <v>338</v>
      </c>
      <c r="B145" s="37" t="s">
        <v>339</v>
      </c>
      <c r="C145" s="33" t="s">
        <v>340</v>
      </c>
      <c r="D145" s="33" t="s">
        <v>1</v>
      </c>
      <c r="E145" s="35">
        <v>123.12</v>
      </c>
      <c r="F145" s="36">
        <v>8</v>
      </c>
      <c r="G145" s="32"/>
      <c r="H145" s="32">
        <f t="shared" si="8"/>
        <v>0</v>
      </c>
      <c r="I145" s="32" t="s">
        <v>689</v>
      </c>
      <c r="J145" s="32"/>
      <c r="K145" s="32"/>
      <c r="L145" s="32"/>
    </row>
    <row r="146" spans="1:12" s="1" customFormat="1" ht="78" customHeight="1" outlineLevel="2" x14ac:dyDescent="0.2">
      <c r="A146" s="33" t="s">
        <v>341</v>
      </c>
      <c r="B146" s="37" t="s">
        <v>342</v>
      </c>
      <c r="C146" s="33" t="s">
        <v>343</v>
      </c>
      <c r="D146" s="33" t="s">
        <v>1</v>
      </c>
      <c r="E146" s="35">
        <v>230.85</v>
      </c>
      <c r="F146" s="36">
        <v>5</v>
      </c>
      <c r="G146" s="32"/>
      <c r="H146" s="32">
        <f t="shared" si="8"/>
        <v>0</v>
      </c>
      <c r="I146" s="32" t="s">
        <v>690</v>
      </c>
      <c r="J146" s="32"/>
      <c r="K146" s="32"/>
      <c r="L146" s="32"/>
    </row>
    <row r="147" spans="1:12" s="1" customFormat="1" ht="78" customHeight="1" outlineLevel="2" x14ac:dyDescent="0.2">
      <c r="A147" s="33" t="s">
        <v>344</v>
      </c>
      <c r="B147" s="37" t="s">
        <v>345</v>
      </c>
      <c r="C147" s="33" t="s">
        <v>346</v>
      </c>
      <c r="D147" s="33" t="s">
        <v>1</v>
      </c>
      <c r="E147" s="35">
        <v>123.12</v>
      </c>
      <c r="F147" s="36">
        <v>8</v>
      </c>
      <c r="G147" s="32"/>
      <c r="H147" s="32">
        <f t="shared" si="8"/>
        <v>0</v>
      </c>
      <c r="I147" s="32" t="s">
        <v>689</v>
      </c>
      <c r="J147" s="32"/>
      <c r="K147" s="32"/>
      <c r="L147" s="32"/>
    </row>
    <row r="148" spans="1:12" s="1" customFormat="1" ht="78" customHeight="1" outlineLevel="2" x14ac:dyDescent="0.2">
      <c r="A148" s="33" t="s">
        <v>347</v>
      </c>
      <c r="B148" s="37" t="s">
        <v>348</v>
      </c>
      <c r="C148" s="33" t="s">
        <v>349</v>
      </c>
      <c r="D148" s="33" t="s">
        <v>1</v>
      </c>
      <c r="E148" s="35">
        <v>230.85</v>
      </c>
      <c r="F148" s="36">
        <v>5</v>
      </c>
      <c r="G148" s="32"/>
      <c r="H148" s="32">
        <f t="shared" si="8"/>
        <v>0</v>
      </c>
      <c r="I148" s="32" t="s">
        <v>690</v>
      </c>
      <c r="J148" s="32"/>
      <c r="K148" s="32"/>
      <c r="L148" s="32"/>
    </row>
    <row r="149" spans="1:12" ht="21.75" customHeight="1" outlineLevel="2" x14ac:dyDescent="0.2">
      <c r="A149" s="41" t="s">
        <v>647</v>
      </c>
      <c r="B149" s="42"/>
      <c r="C149" s="42"/>
      <c r="D149" s="42"/>
      <c r="E149" s="42"/>
      <c r="F149" s="43"/>
      <c r="G149" s="20"/>
      <c r="H149" s="21"/>
    </row>
    <row r="150" spans="1:12" s="1" customFormat="1" ht="78" customHeight="1" outlineLevel="3" x14ac:dyDescent="0.2">
      <c r="A150" s="2" t="s">
        <v>350</v>
      </c>
      <c r="B150" s="3" t="s">
        <v>351</v>
      </c>
      <c r="C150" s="2" t="s">
        <v>352</v>
      </c>
      <c r="D150" s="2" t="s">
        <v>1</v>
      </c>
      <c r="E150" s="29">
        <v>72.846000000000004</v>
      </c>
      <c r="F150" s="6">
        <v>8</v>
      </c>
      <c r="H150" s="1">
        <f>G150*E150</f>
        <v>0</v>
      </c>
    </row>
    <row r="151" spans="1:12" s="1" customFormat="1" ht="78" customHeight="1" outlineLevel="3" x14ac:dyDescent="0.2">
      <c r="A151" s="2" t="s">
        <v>353</v>
      </c>
      <c r="B151" s="3" t="s">
        <v>354</v>
      </c>
      <c r="C151" s="2" t="s">
        <v>355</v>
      </c>
      <c r="D151" s="2" t="s">
        <v>1</v>
      </c>
      <c r="E151" s="29">
        <v>81.054000000000002</v>
      </c>
      <c r="F151" s="6">
        <v>8</v>
      </c>
      <c r="H151" s="1">
        <f>G151*E151</f>
        <v>0</v>
      </c>
    </row>
    <row r="152" spans="1:12" s="1" customFormat="1" ht="78" customHeight="1" outlineLevel="3" x14ac:dyDescent="0.2">
      <c r="A152" s="2" t="s">
        <v>356</v>
      </c>
      <c r="B152" s="3" t="s">
        <v>357</v>
      </c>
      <c r="C152" s="2" t="s">
        <v>358</v>
      </c>
      <c r="D152" s="2" t="s">
        <v>1</v>
      </c>
      <c r="E152" s="29">
        <v>81.054000000000002</v>
      </c>
      <c r="F152" s="6">
        <v>8</v>
      </c>
      <c r="H152" s="1">
        <f>G152*E152</f>
        <v>0</v>
      </c>
    </row>
    <row r="153" spans="1:12" s="1" customFormat="1" ht="78" customHeight="1" outlineLevel="3" x14ac:dyDescent="0.2">
      <c r="A153" s="2" t="s">
        <v>359</v>
      </c>
      <c r="B153" s="3" t="s">
        <v>360</v>
      </c>
      <c r="C153" s="2" t="s">
        <v>361</v>
      </c>
      <c r="D153" s="2" t="s">
        <v>1</v>
      </c>
      <c r="E153" s="29">
        <v>72.846000000000004</v>
      </c>
      <c r="F153" s="6">
        <v>8</v>
      </c>
      <c r="H153" s="1">
        <f>G153*E153</f>
        <v>0</v>
      </c>
    </row>
    <row r="154" spans="1:12" s="1" customFormat="1" ht="78" customHeight="1" outlineLevel="3" x14ac:dyDescent="0.2">
      <c r="A154" s="2" t="s">
        <v>362</v>
      </c>
      <c r="B154" s="3" t="s">
        <v>363</v>
      </c>
      <c r="C154" s="2" t="s">
        <v>364</v>
      </c>
      <c r="D154" s="2" t="s">
        <v>1</v>
      </c>
      <c r="E154" s="29">
        <v>81.054000000000002</v>
      </c>
      <c r="F154" s="6">
        <v>8</v>
      </c>
      <c r="H154" s="1">
        <f>G154*E154</f>
        <v>0</v>
      </c>
    </row>
    <row r="155" spans="1:12" ht="25.5" customHeight="1" outlineLevel="2" x14ac:dyDescent="0.2">
      <c r="A155" s="41" t="s">
        <v>646</v>
      </c>
      <c r="B155" s="42"/>
      <c r="C155" s="42"/>
      <c r="D155" s="42"/>
      <c r="E155" s="42"/>
      <c r="F155" s="43"/>
      <c r="G155" s="20"/>
      <c r="H155" s="21"/>
    </row>
    <row r="156" spans="1:12" s="1" customFormat="1" ht="78" customHeight="1" outlineLevel="3" x14ac:dyDescent="0.2">
      <c r="A156" s="2" t="s">
        <v>365</v>
      </c>
      <c r="B156" s="3" t="s">
        <v>366</v>
      </c>
      <c r="C156" s="2" t="s">
        <v>367</v>
      </c>
      <c r="D156" s="2" t="s">
        <v>1</v>
      </c>
      <c r="E156" s="29">
        <v>111.834</v>
      </c>
      <c r="F156" s="6">
        <v>12</v>
      </c>
      <c r="H156" s="1">
        <f>G156*E156</f>
        <v>0</v>
      </c>
    </row>
    <row r="157" spans="1:12" s="1" customFormat="1" ht="78" customHeight="1" outlineLevel="3" x14ac:dyDescent="0.2">
      <c r="A157" s="2" t="s">
        <v>368</v>
      </c>
      <c r="B157" s="3" t="s">
        <v>369</v>
      </c>
      <c r="C157" s="2" t="s">
        <v>370</v>
      </c>
      <c r="D157" s="2" t="s">
        <v>1</v>
      </c>
      <c r="E157" s="29">
        <v>111.834</v>
      </c>
      <c r="F157" s="6">
        <v>12</v>
      </c>
      <c r="H157" s="1">
        <f>G157*E157</f>
        <v>0</v>
      </c>
    </row>
    <row r="158" spans="1:12" s="1" customFormat="1" ht="78" customHeight="1" outlineLevel="3" x14ac:dyDescent="0.2">
      <c r="A158" s="2" t="s">
        <v>371</v>
      </c>
      <c r="B158" s="3" t="s">
        <v>372</v>
      </c>
      <c r="C158" s="2" t="s">
        <v>373</v>
      </c>
      <c r="D158" s="2" t="s">
        <v>1</v>
      </c>
      <c r="E158" s="29">
        <v>111.834</v>
      </c>
      <c r="F158" s="6">
        <v>12</v>
      </c>
      <c r="H158" s="1">
        <f>G158*E158</f>
        <v>0</v>
      </c>
    </row>
    <row r="159" spans="1:12" ht="21.75" customHeight="1" outlineLevel="2" x14ac:dyDescent="0.2">
      <c r="A159" s="41" t="s">
        <v>645</v>
      </c>
      <c r="B159" s="42"/>
      <c r="C159" s="42"/>
      <c r="D159" s="42"/>
      <c r="E159" s="42"/>
      <c r="F159" s="43"/>
      <c r="G159" s="20"/>
      <c r="H159" s="21"/>
    </row>
    <row r="160" spans="1:12" s="1" customFormat="1" ht="78" customHeight="1" outlineLevel="3" x14ac:dyDescent="0.2">
      <c r="A160" s="2" t="s">
        <v>374</v>
      </c>
      <c r="B160" s="3" t="s">
        <v>375</v>
      </c>
      <c r="C160" s="2" t="s">
        <v>376</v>
      </c>
      <c r="D160" s="2" t="s">
        <v>1</v>
      </c>
      <c r="E160" s="29">
        <v>189.81</v>
      </c>
      <c r="F160" s="6">
        <v>8</v>
      </c>
      <c r="H160" s="1">
        <f t="shared" ref="H160:H168" si="9">G160*E160</f>
        <v>0</v>
      </c>
    </row>
    <row r="161" spans="1:8" s="1" customFormat="1" ht="78" customHeight="1" outlineLevel="3" x14ac:dyDescent="0.2">
      <c r="A161" s="2" t="s">
        <v>377</v>
      </c>
      <c r="B161" s="3" t="s">
        <v>378</v>
      </c>
      <c r="C161" s="2" t="s">
        <v>379</v>
      </c>
      <c r="D161" s="2" t="s">
        <v>1</v>
      </c>
      <c r="E161" s="29">
        <v>189.81</v>
      </c>
      <c r="F161" s="6">
        <v>8</v>
      </c>
      <c r="H161" s="1">
        <f t="shared" si="9"/>
        <v>0</v>
      </c>
    </row>
    <row r="162" spans="1:8" s="1" customFormat="1" ht="78" customHeight="1" outlineLevel="3" x14ac:dyDescent="0.2">
      <c r="A162" s="2" t="s">
        <v>380</v>
      </c>
      <c r="B162" s="3" t="s">
        <v>381</v>
      </c>
      <c r="C162" s="2" t="s">
        <v>382</v>
      </c>
      <c r="D162" s="2" t="s">
        <v>1</v>
      </c>
      <c r="E162" s="29">
        <v>189.81</v>
      </c>
      <c r="F162" s="6">
        <v>8</v>
      </c>
      <c r="H162" s="1">
        <f t="shared" si="9"/>
        <v>0</v>
      </c>
    </row>
    <row r="163" spans="1:8" s="1" customFormat="1" ht="78" customHeight="1" outlineLevel="3" x14ac:dyDescent="0.2">
      <c r="A163" s="2" t="s">
        <v>383</v>
      </c>
      <c r="B163" s="3" t="s">
        <v>384</v>
      </c>
      <c r="C163" s="2" t="s">
        <v>385</v>
      </c>
      <c r="D163" s="2" t="s">
        <v>1</v>
      </c>
      <c r="E163" s="29">
        <v>189.81</v>
      </c>
      <c r="F163" s="6">
        <v>8</v>
      </c>
      <c r="H163" s="1">
        <f t="shared" si="9"/>
        <v>0</v>
      </c>
    </row>
    <row r="164" spans="1:8" s="1" customFormat="1" ht="78" customHeight="1" outlineLevel="3" x14ac:dyDescent="0.2">
      <c r="A164" s="2" t="s">
        <v>386</v>
      </c>
      <c r="B164" s="3" t="s">
        <v>387</v>
      </c>
      <c r="C164" s="2" t="s">
        <v>388</v>
      </c>
      <c r="D164" s="2" t="s">
        <v>1</v>
      </c>
      <c r="E164" s="29">
        <v>189.81</v>
      </c>
      <c r="F164" s="6">
        <v>8</v>
      </c>
      <c r="H164" s="1">
        <f t="shared" si="9"/>
        <v>0</v>
      </c>
    </row>
    <row r="165" spans="1:8" s="1" customFormat="1" ht="78" customHeight="1" outlineLevel="3" x14ac:dyDescent="0.2">
      <c r="A165" s="2" t="s">
        <v>389</v>
      </c>
      <c r="B165" s="3" t="s">
        <v>390</v>
      </c>
      <c r="C165" s="2" t="s">
        <v>391</v>
      </c>
      <c r="D165" s="2" t="s">
        <v>1</v>
      </c>
      <c r="E165" s="29">
        <v>189.81</v>
      </c>
      <c r="F165" s="6">
        <v>8</v>
      </c>
      <c r="H165" s="1">
        <f t="shared" si="9"/>
        <v>0</v>
      </c>
    </row>
    <row r="166" spans="1:8" s="1" customFormat="1" ht="78" customHeight="1" outlineLevel="3" x14ac:dyDescent="0.2">
      <c r="A166" s="2" t="s">
        <v>392</v>
      </c>
      <c r="B166" s="3" t="s">
        <v>393</v>
      </c>
      <c r="C166" s="2" t="s">
        <v>394</v>
      </c>
      <c r="D166" s="2" t="s">
        <v>1</v>
      </c>
      <c r="E166" s="29">
        <v>189.81</v>
      </c>
      <c r="F166" s="6">
        <v>8</v>
      </c>
      <c r="H166" s="1">
        <f t="shared" si="9"/>
        <v>0</v>
      </c>
    </row>
    <row r="167" spans="1:8" s="1" customFormat="1" ht="78" customHeight="1" outlineLevel="3" x14ac:dyDescent="0.2">
      <c r="A167" s="2" t="s">
        <v>395</v>
      </c>
      <c r="B167" s="3" t="s">
        <v>396</v>
      </c>
      <c r="C167" s="2" t="s">
        <v>397</v>
      </c>
      <c r="D167" s="2" t="s">
        <v>1</v>
      </c>
      <c r="E167" s="29">
        <v>189.81</v>
      </c>
      <c r="F167" s="6">
        <v>8</v>
      </c>
      <c r="H167" s="1">
        <f t="shared" si="9"/>
        <v>0</v>
      </c>
    </row>
    <row r="168" spans="1:8" s="1" customFormat="1" ht="78" customHeight="1" outlineLevel="3" x14ac:dyDescent="0.2">
      <c r="A168" s="2" t="s">
        <v>398</v>
      </c>
      <c r="B168" s="3" t="s">
        <v>399</v>
      </c>
      <c r="C168" s="2" t="s">
        <v>400</v>
      </c>
      <c r="D168" s="2" t="s">
        <v>1</v>
      </c>
      <c r="E168" s="29">
        <v>189.81</v>
      </c>
      <c r="F168" s="6">
        <v>8</v>
      </c>
      <c r="H168" s="1">
        <f t="shared" si="9"/>
        <v>0</v>
      </c>
    </row>
    <row r="169" spans="1:8" ht="33" customHeight="1" outlineLevel="2" x14ac:dyDescent="0.2">
      <c r="A169" s="41" t="s">
        <v>643</v>
      </c>
      <c r="B169" s="42"/>
      <c r="C169" s="42"/>
      <c r="D169" s="42"/>
      <c r="E169" s="42"/>
      <c r="F169" s="43"/>
      <c r="G169" s="20"/>
      <c r="H169" s="21"/>
    </row>
    <row r="170" spans="1:8" s="1" customFormat="1" ht="78" customHeight="1" outlineLevel="3" x14ac:dyDescent="0.2">
      <c r="A170" s="2" t="s">
        <v>401</v>
      </c>
      <c r="B170" s="3" t="s">
        <v>402</v>
      </c>
      <c r="C170" s="2" t="s">
        <v>403</v>
      </c>
      <c r="D170" s="2" t="s">
        <v>1</v>
      </c>
      <c r="E170" s="29">
        <v>165.18600000000001</v>
      </c>
      <c r="F170" s="6">
        <v>6</v>
      </c>
      <c r="H170" s="1">
        <f t="shared" ref="H170:H177" si="10">G170*E170</f>
        <v>0</v>
      </c>
    </row>
    <row r="171" spans="1:8" s="1" customFormat="1" ht="78" customHeight="1" outlineLevel="3" x14ac:dyDescent="0.2">
      <c r="A171" s="2" t="s">
        <v>404</v>
      </c>
      <c r="B171" s="3" t="s">
        <v>405</v>
      </c>
      <c r="C171" s="2" t="s">
        <v>406</v>
      </c>
      <c r="D171" s="2" t="s">
        <v>1</v>
      </c>
      <c r="E171" s="29">
        <v>204.2766</v>
      </c>
      <c r="F171" s="6">
        <v>6</v>
      </c>
      <c r="H171" s="1">
        <f t="shared" si="10"/>
        <v>0</v>
      </c>
    </row>
    <row r="172" spans="1:8" s="1" customFormat="1" ht="78" customHeight="1" outlineLevel="3" x14ac:dyDescent="0.2">
      <c r="A172" s="2" t="s">
        <v>407</v>
      </c>
      <c r="B172" s="3" t="s">
        <v>408</v>
      </c>
      <c r="C172" s="2" t="s">
        <v>409</v>
      </c>
      <c r="D172" s="2" t="s">
        <v>1</v>
      </c>
      <c r="E172" s="29">
        <v>204.2766</v>
      </c>
      <c r="F172" s="6">
        <v>6</v>
      </c>
      <c r="H172" s="1">
        <f t="shared" si="10"/>
        <v>0</v>
      </c>
    </row>
    <row r="173" spans="1:8" s="1" customFormat="1" ht="78" customHeight="1" outlineLevel="3" x14ac:dyDescent="0.2">
      <c r="A173" s="2" t="s">
        <v>410</v>
      </c>
      <c r="B173" s="3" t="s">
        <v>411</v>
      </c>
      <c r="C173" s="2" t="s">
        <v>412</v>
      </c>
      <c r="D173" s="2" t="s">
        <v>1</v>
      </c>
      <c r="E173" s="29">
        <v>204.2766</v>
      </c>
      <c r="F173" s="6">
        <v>6</v>
      </c>
      <c r="H173" s="1">
        <f t="shared" si="10"/>
        <v>0</v>
      </c>
    </row>
    <row r="174" spans="1:8" s="1" customFormat="1" ht="78" customHeight="1" outlineLevel="3" x14ac:dyDescent="0.2">
      <c r="A174" s="2" t="s">
        <v>413</v>
      </c>
      <c r="B174" s="3" t="s">
        <v>414</v>
      </c>
      <c r="C174" s="2" t="s">
        <v>415</v>
      </c>
      <c r="D174" s="2" t="s">
        <v>1</v>
      </c>
      <c r="E174" s="29">
        <v>204.2766</v>
      </c>
      <c r="F174" s="6">
        <v>6</v>
      </c>
      <c r="H174" s="1">
        <f t="shared" si="10"/>
        <v>0</v>
      </c>
    </row>
    <row r="175" spans="1:8" s="1" customFormat="1" ht="78" customHeight="1" outlineLevel="3" x14ac:dyDescent="0.2">
      <c r="A175" s="2" t="s">
        <v>416</v>
      </c>
      <c r="B175" s="3" t="s">
        <v>417</v>
      </c>
      <c r="C175" s="2" t="s">
        <v>418</v>
      </c>
      <c r="D175" s="2" t="s">
        <v>1</v>
      </c>
      <c r="E175" s="29">
        <v>204.2766</v>
      </c>
      <c r="F175" s="6">
        <v>6</v>
      </c>
      <c r="H175" s="1">
        <f t="shared" si="10"/>
        <v>0</v>
      </c>
    </row>
    <row r="176" spans="1:8" s="1" customFormat="1" ht="78" customHeight="1" outlineLevel="3" x14ac:dyDescent="0.2">
      <c r="A176" s="2" t="s">
        <v>419</v>
      </c>
      <c r="B176" s="3" t="s">
        <v>420</v>
      </c>
      <c r="C176" s="2" t="s">
        <v>421</v>
      </c>
      <c r="D176" s="2" t="s">
        <v>1</v>
      </c>
      <c r="E176" s="29">
        <v>204.2766</v>
      </c>
      <c r="F176" s="6">
        <v>6</v>
      </c>
      <c r="H176" s="1">
        <f t="shared" si="10"/>
        <v>0</v>
      </c>
    </row>
    <row r="177" spans="1:8" s="1" customFormat="1" ht="78" customHeight="1" outlineLevel="3" x14ac:dyDescent="0.2">
      <c r="A177" s="2" t="s">
        <v>422</v>
      </c>
      <c r="B177" s="3" t="s">
        <v>423</v>
      </c>
      <c r="C177" s="2" t="s">
        <v>424</v>
      </c>
      <c r="D177" s="2" t="s">
        <v>1</v>
      </c>
      <c r="E177" s="29">
        <v>204.2766</v>
      </c>
      <c r="F177" s="6">
        <v>6</v>
      </c>
      <c r="H177" s="1">
        <f t="shared" si="10"/>
        <v>0</v>
      </c>
    </row>
    <row r="178" spans="1:8" ht="21.95" customHeight="1" outlineLevel="2" x14ac:dyDescent="0.2">
      <c r="A178" s="41" t="s">
        <v>644</v>
      </c>
      <c r="B178" s="42"/>
      <c r="C178" s="42"/>
      <c r="D178" s="42"/>
      <c r="E178" s="42"/>
      <c r="F178" s="43"/>
      <c r="G178" s="20"/>
      <c r="H178" s="21"/>
    </row>
    <row r="179" spans="1:8" s="1" customFormat="1" ht="78" customHeight="1" outlineLevel="3" x14ac:dyDescent="0.2">
      <c r="A179" s="2" t="s">
        <v>425</v>
      </c>
      <c r="B179" s="3" t="s">
        <v>426</v>
      </c>
      <c r="C179" s="2" t="s">
        <v>427</v>
      </c>
      <c r="D179" s="2" t="s">
        <v>1</v>
      </c>
      <c r="E179" s="29">
        <v>107.73</v>
      </c>
      <c r="F179" s="6">
        <v>10</v>
      </c>
      <c r="H179" s="1">
        <f t="shared" ref="H179:H186" si="11">G179*E179</f>
        <v>0</v>
      </c>
    </row>
    <row r="180" spans="1:8" s="1" customFormat="1" ht="78" customHeight="1" outlineLevel="3" x14ac:dyDescent="0.2">
      <c r="A180" s="2" t="s">
        <v>428</v>
      </c>
      <c r="B180" s="3" t="s">
        <v>429</v>
      </c>
      <c r="C180" s="2" t="s">
        <v>430</v>
      </c>
      <c r="D180" s="2" t="s">
        <v>1</v>
      </c>
      <c r="E180" s="29">
        <v>107.73</v>
      </c>
      <c r="F180" s="6">
        <v>10</v>
      </c>
      <c r="H180" s="1">
        <f t="shared" si="11"/>
        <v>0</v>
      </c>
    </row>
    <row r="181" spans="1:8" s="1" customFormat="1" ht="78" customHeight="1" outlineLevel="3" x14ac:dyDescent="0.2">
      <c r="A181" s="2" t="s">
        <v>431</v>
      </c>
      <c r="B181" s="3" t="s">
        <v>432</v>
      </c>
      <c r="C181" s="2" t="s">
        <v>433</v>
      </c>
      <c r="D181" s="2" t="s">
        <v>1</v>
      </c>
      <c r="E181" s="29">
        <v>107.73</v>
      </c>
      <c r="F181" s="6">
        <v>10</v>
      </c>
      <c r="H181" s="1">
        <f t="shared" si="11"/>
        <v>0</v>
      </c>
    </row>
    <row r="182" spans="1:8" s="1" customFormat="1" ht="78" customHeight="1" outlineLevel="3" x14ac:dyDescent="0.2">
      <c r="A182" s="2" t="s">
        <v>434</v>
      </c>
      <c r="B182" s="3" t="s">
        <v>435</v>
      </c>
      <c r="C182" s="2" t="s">
        <v>436</v>
      </c>
      <c r="D182" s="2" t="s">
        <v>1</v>
      </c>
      <c r="E182" s="29">
        <v>107.73</v>
      </c>
      <c r="F182" s="6">
        <v>10</v>
      </c>
      <c r="H182" s="1">
        <f t="shared" si="11"/>
        <v>0</v>
      </c>
    </row>
    <row r="183" spans="1:8" s="1" customFormat="1" ht="78" customHeight="1" outlineLevel="3" x14ac:dyDescent="0.2">
      <c r="A183" s="2" t="s">
        <v>437</v>
      </c>
      <c r="B183" s="3" t="s">
        <v>438</v>
      </c>
      <c r="C183" s="2" t="s">
        <v>439</v>
      </c>
      <c r="D183" s="2" t="s">
        <v>1</v>
      </c>
      <c r="E183" s="29">
        <v>107.73</v>
      </c>
      <c r="F183" s="6">
        <v>10</v>
      </c>
      <c r="H183" s="1">
        <f t="shared" si="11"/>
        <v>0</v>
      </c>
    </row>
    <row r="184" spans="1:8" s="1" customFormat="1" ht="78" customHeight="1" outlineLevel="3" x14ac:dyDescent="0.2">
      <c r="A184" s="2" t="s">
        <v>440</v>
      </c>
      <c r="B184" s="3" t="s">
        <v>441</v>
      </c>
      <c r="C184" s="2" t="s">
        <v>442</v>
      </c>
      <c r="D184" s="2" t="s">
        <v>1</v>
      </c>
      <c r="E184" s="29">
        <v>107.73</v>
      </c>
      <c r="F184" s="6">
        <v>10</v>
      </c>
      <c r="H184" s="1">
        <f t="shared" si="11"/>
        <v>0</v>
      </c>
    </row>
    <row r="185" spans="1:8" s="1" customFormat="1" ht="78" customHeight="1" outlineLevel="3" x14ac:dyDescent="0.2">
      <c r="A185" s="2" t="s">
        <v>443</v>
      </c>
      <c r="B185" s="3" t="s">
        <v>444</v>
      </c>
      <c r="C185" s="2" t="s">
        <v>445</v>
      </c>
      <c r="D185" s="2" t="s">
        <v>1</v>
      </c>
      <c r="E185" s="29">
        <v>107.73</v>
      </c>
      <c r="F185" s="6">
        <v>10</v>
      </c>
      <c r="H185" s="1">
        <f t="shared" si="11"/>
        <v>0</v>
      </c>
    </row>
    <row r="186" spans="1:8" s="1" customFormat="1" ht="78" customHeight="1" outlineLevel="3" x14ac:dyDescent="0.2">
      <c r="A186" s="2" t="s">
        <v>446</v>
      </c>
      <c r="B186" s="3" t="s">
        <v>447</v>
      </c>
      <c r="C186" s="2"/>
      <c r="D186" s="2" t="s">
        <v>1</v>
      </c>
      <c r="E186" s="29">
        <v>174.42000000000002</v>
      </c>
      <c r="F186" s="6">
        <v>6</v>
      </c>
      <c r="H186" s="1">
        <f t="shared" si="11"/>
        <v>0</v>
      </c>
    </row>
    <row r="187" spans="1:8" ht="33" customHeight="1" outlineLevel="2" x14ac:dyDescent="0.2">
      <c r="A187" s="41" t="s">
        <v>642</v>
      </c>
      <c r="B187" s="42"/>
      <c r="C187" s="42"/>
      <c r="D187" s="42"/>
      <c r="E187" s="42"/>
      <c r="F187" s="43"/>
      <c r="G187" s="20"/>
      <c r="H187" s="21"/>
    </row>
    <row r="188" spans="1:8" s="1" customFormat="1" ht="78" customHeight="1" outlineLevel="3" x14ac:dyDescent="0.2">
      <c r="A188" s="2" t="s">
        <v>448</v>
      </c>
      <c r="B188" s="3" t="s">
        <v>449</v>
      </c>
      <c r="C188" s="2" t="s">
        <v>450</v>
      </c>
      <c r="D188" s="2" t="s">
        <v>1</v>
      </c>
      <c r="E188" s="29">
        <v>86.183999999999997</v>
      </c>
      <c r="F188" s="6">
        <v>5</v>
      </c>
      <c r="H188" s="1">
        <f t="shared" ref="H188:H201" si="12">G188*E188</f>
        <v>0</v>
      </c>
    </row>
    <row r="189" spans="1:8" s="1" customFormat="1" ht="78" customHeight="1" outlineLevel="3" x14ac:dyDescent="0.2">
      <c r="A189" s="2" t="s">
        <v>451</v>
      </c>
      <c r="B189" s="3" t="s">
        <v>452</v>
      </c>
      <c r="C189" s="2" t="s">
        <v>453</v>
      </c>
      <c r="D189" s="2" t="s">
        <v>1</v>
      </c>
      <c r="E189" s="29">
        <v>132.35400000000001</v>
      </c>
      <c r="F189" s="6">
        <v>5</v>
      </c>
      <c r="H189" s="1">
        <f t="shared" si="12"/>
        <v>0</v>
      </c>
    </row>
    <row r="190" spans="1:8" s="1" customFormat="1" ht="78" customHeight="1" outlineLevel="3" x14ac:dyDescent="0.2">
      <c r="A190" s="2" t="s">
        <v>454</v>
      </c>
      <c r="B190" s="3" t="s">
        <v>455</v>
      </c>
      <c r="C190" s="2" t="s">
        <v>456</v>
      </c>
      <c r="D190" s="2" t="s">
        <v>1</v>
      </c>
      <c r="E190" s="29">
        <v>86.183999999999997</v>
      </c>
      <c r="F190" s="6">
        <v>5</v>
      </c>
      <c r="H190" s="1">
        <f t="shared" si="12"/>
        <v>0</v>
      </c>
    </row>
    <row r="191" spans="1:8" s="1" customFormat="1" ht="78" customHeight="1" outlineLevel="3" x14ac:dyDescent="0.2">
      <c r="A191" s="2" t="s">
        <v>457</v>
      </c>
      <c r="B191" s="3" t="s">
        <v>458</v>
      </c>
      <c r="C191" s="2" t="s">
        <v>459</v>
      </c>
      <c r="D191" s="2" t="s">
        <v>1</v>
      </c>
      <c r="E191" s="29">
        <v>287.28000000000003</v>
      </c>
      <c r="F191" s="6">
        <v>6</v>
      </c>
      <c r="H191" s="1">
        <f t="shared" si="12"/>
        <v>0</v>
      </c>
    </row>
    <row r="192" spans="1:8" s="1" customFormat="1" ht="78" customHeight="1" outlineLevel="3" x14ac:dyDescent="0.2">
      <c r="A192" s="2" t="s">
        <v>460</v>
      </c>
      <c r="B192" s="3" t="s">
        <v>461</v>
      </c>
      <c r="C192" s="2" t="s">
        <v>462</v>
      </c>
      <c r="D192" s="2" t="s">
        <v>1</v>
      </c>
      <c r="E192" s="29">
        <v>86.183999999999997</v>
      </c>
      <c r="F192" s="6">
        <v>5</v>
      </c>
      <c r="H192" s="1">
        <f t="shared" si="12"/>
        <v>0</v>
      </c>
    </row>
    <row r="193" spans="1:8" s="1" customFormat="1" ht="78" customHeight="1" outlineLevel="3" x14ac:dyDescent="0.2">
      <c r="A193" s="2" t="s">
        <v>463</v>
      </c>
      <c r="B193" s="3" t="s">
        <v>464</v>
      </c>
      <c r="C193" s="2" t="s">
        <v>465</v>
      </c>
      <c r="D193" s="2" t="s">
        <v>1</v>
      </c>
      <c r="E193" s="29">
        <v>174.42000000000002</v>
      </c>
      <c r="F193" s="6">
        <v>5</v>
      </c>
      <c r="H193" s="1">
        <f t="shared" si="12"/>
        <v>0</v>
      </c>
    </row>
    <row r="194" spans="1:8" s="1" customFormat="1" ht="78" customHeight="1" outlineLevel="3" x14ac:dyDescent="0.2">
      <c r="A194" s="2" t="s">
        <v>466</v>
      </c>
      <c r="B194" s="3" t="s">
        <v>467</v>
      </c>
      <c r="C194" s="2" t="s">
        <v>468</v>
      </c>
      <c r="D194" s="2" t="s">
        <v>1</v>
      </c>
      <c r="E194" s="29">
        <v>132.35400000000001</v>
      </c>
      <c r="F194" s="6">
        <v>5</v>
      </c>
      <c r="H194" s="1">
        <f t="shared" si="12"/>
        <v>0</v>
      </c>
    </row>
    <row r="195" spans="1:8" s="1" customFormat="1" ht="78" customHeight="1" outlineLevel="3" x14ac:dyDescent="0.2">
      <c r="A195" s="2" t="s">
        <v>469</v>
      </c>
      <c r="B195" s="3" t="s">
        <v>470</v>
      </c>
      <c r="C195" s="2" t="s">
        <v>471</v>
      </c>
      <c r="D195" s="2" t="s">
        <v>1</v>
      </c>
      <c r="E195" s="29">
        <v>86.183999999999997</v>
      </c>
      <c r="F195" s="6">
        <v>5</v>
      </c>
      <c r="H195" s="1">
        <f t="shared" si="12"/>
        <v>0</v>
      </c>
    </row>
    <row r="196" spans="1:8" s="1" customFormat="1" ht="78" customHeight="1" outlineLevel="3" x14ac:dyDescent="0.2">
      <c r="A196" s="2" t="s">
        <v>472</v>
      </c>
      <c r="B196" s="3" t="s">
        <v>473</v>
      </c>
      <c r="C196" s="2" t="s">
        <v>474</v>
      </c>
      <c r="D196" s="2" t="s">
        <v>1</v>
      </c>
      <c r="E196" s="29">
        <v>86.183999999999997</v>
      </c>
      <c r="F196" s="6">
        <v>5</v>
      </c>
      <c r="H196" s="1">
        <f t="shared" si="12"/>
        <v>0</v>
      </c>
    </row>
    <row r="197" spans="1:8" s="1" customFormat="1" ht="78" customHeight="1" outlineLevel="3" x14ac:dyDescent="0.2">
      <c r="A197" s="2" t="s">
        <v>475</v>
      </c>
      <c r="B197" s="3" t="s">
        <v>476</v>
      </c>
      <c r="C197" s="2" t="s">
        <v>477</v>
      </c>
      <c r="D197" s="2" t="s">
        <v>1</v>
      </c>
      <c r="E197" s="29">
        <v>86.183999999999997</v>
      </c>
      <c r="F197" s="6">
        <v>5</v>
      </c>
      <c r="H197" s="1">
        <f t="shared" si="12"/>
        <v>0</v>
      </c>
    </row>
    <row r="198" spans="1:8" s="1" customFormat="1" ht="78" customHeight="1" outlineLevel="3" x14ac:dyDescent="0.2">
      <c r="A198" s="2" t="s">
        <v>478</v>
      </c>
      <c r="B198" s="3" t="s">
        <v>479</v>
      </c>
      <c r="C198" s="2" t="s">
        <v>480</v>
      </c>
      <c r="D198" s="2" t="s">
        <v>1</v>
      </c>
      <c r="E198" s="29">
        <v>86.183999999999997</v>
      </c>
      <c r="F198" s="6">
        <v>5</v>
      </c>
      <c r="H198" s="1">
        <f t="shared" si="12"/>
        <v>0</v>
      </c>
    </row>
    <row r="199" spans="1:8" s="1" customFormat="1" ht="78" customHeight="1" outlineLevel="3" x14ac:dyDescent="0.2">
      <c r="A199" s="2" t="s">
        <v>481</v>
      </c>
      <c r="B199" s="3" t="s">
        <v>482</v>
      </c>
      <c r="C199" s="2" t="s">
        <v>483</v>
      </c>
      <c r="D199" s="2" t="s">
        <v>1</v>
      </c>
      <c r="E199" s="29">
        <v>174.42000000000002</v>
      </c>
      <c r="F199" s="6">
        <v>5</v>
      </c>
      <c r="H199" s="1">
        <f t="shared" si="12"/>
        <v>0</v>
      </c>
    </row>
    <row r="200" spans="1:8" s="1" customFormat="1" ht="78" customHeight="1" outlineLevel="3" x14ac:dyDescent="0.2">
      <c r="A200" s="2" t="s">
        <v>484</v>
      </c>
      <c r="B200" s="3" t="s">
        <v>485</v>
      </c>
      <c r="C200" s="2" t="s">
        <v>486</v>
      </c>
      <c r="D200" s="2" t="s">
        <v>1</v>
      </c>
      <c r="E200" s="29">
        <v>174.42000000000002</v>
      </c>
      <c r="F200" s="6">
        <v>5</v>
      </c>
      <c r="H200" s="1">
        <f t="shared" si="12"/>
        <v>0</v>
      </c>
    </row>
    <row r="201" spans="1:8" s="1" customFormat="1" ht="78" customHeight="1" outlineLevel="3" x14ac:dyDescent="0.2">
      <c r="A201" s="2" t="s">
        <v>487</v>
      </c>
      <c r="B201" s="3" t="s">
        <v>488</v>
      </c>
      <c r="C201" s="2" t="s">
        <v>489</v>
      </c>
      <c r="D201" s="2" t="s">
        <v>1</v>
      </c>
      <c r="E201" s="29">
        <v>133.38</v>
      </c>
      <c r="F201" s="6">
        <v>8</v>
      </c>
      <c r="H201" s="1">
        <f t="shared" si="12"/>
        <v>0</v>
      </c>
    </row>
    <row r="202" spans="1:8" ht="21.95" customHeight="1" outlineLevel="1" x14ac:dyDescent="0.2">
      <c r="A202" s="41" t="s">
        <v>641</v>
      </c>
      <c r="B202" s="42"/>
      <c r="C202" s="42"/>
      <c r="D202" s="42"/>
      <c r="E202" s="42"/>
      <c r="F202" s="43"/>
      <c r="G202" s="20"/>
      <c r="H202" s="21"/>
    </row>
    <row r="203" spans="1:8" s="1" customFormat="1" ht="78" customHeight="1" outlineLevel="2" x14ac:dyDescent="0.2">
      <c r="A203" s="2" t="s">
        <v>490</v>
      </c>
      <c r="B203" s="5" t="s">
        <v>491</v>
      </c>
      <c r="C203" s="2" t="s">
        <v>492</v>
      </c>
      <c r="D203" s="2" t="s">
        <v>1</v>
      </c>
      <c r="E203" s="29">
        <v>133.38</v>
      </c>
      <c r="F203" s="6">
        <v>5</v>
      </c>
      <c r="H203" s="1">
        <f>G203*E203</f>
        <v>0</v>
      </c>
    </row>
    <row r="204" spans="1:8" s="1" customFormat="1" ht="78" customHeight="1" outlineLevel="2" x14ac:dyDescent="0.2">
      <c r="A204" s="2" t="s">
        <v>493</v>
      </c>
      <c r="B204" s="5" t="s">
        <v>494</v>
      </c>
      <c r="C204" s="2" t="s">
        <v>495</v>
      </c>
      <c r="D204" s="2" t="s">
        <v>1</v>
      </c>
      <c r="E204" s="29">
        <v>133.38</v>
      </c>
      <c r="F204" s="6">
        <v>5</v>
      </c>
      <c r="H204" s="1">
        <f>G204*E204</f>
        <v>0</v>
      </c>
    </row>
    <row r="205" spans="1:8" s="1" customFormat="1" ht="78" customHeight="1" outlineLevel="2" x14ac:dyDescent="0.2">
      <c r="A205" s="2" t="s">
        <v>496</v>
      </c>
      <c r="B205" s="5" t="s">
        <v>497</v>
      </c>
      <c r="C205" s="2" t="s">
        <v>498</v>
      </c>
      <c r="D205" s="2" t="s">
        <v>1</v>
      </c>
      <c r="E205" s="29">
        <v>133.38</v>
      </c>
      <c r="F205" s="6">
        <v>5</v>
      </c>
      <c r="H205" s="1">
        <f>G205*E205</f>
        <v>0</v>
      </c>
    </row>
    <row r="206" spans="1:8" s="1" customFormat="1" ht="78" customHeight="1" outlineLevel="2" x14ac:dyDescent="0.2">
      <c r="A206" s="2" t="s">
        <v>499</v>
      </c>
      <c r="B206" s="5" t="s">
        <v>500</v>
      </c>
      <c r="C206" s="2" t="s">
        <v>501</v>
      </c>
      <c r="D206" s="2" t="s">
        <v>1</v>
      </c>
      <c r="E206" s="29">
        <v>133.38</v>
      </c>
      <c r="F206" s="6">
        <v>5</v>
      </c>
      <c r="H206" s="1">
        <f>G206*E206</f>
        <v>0</v>
      </c>
    </row>
    <row r="207" spans="1:8" s="1" customFormat="1" ht="78" customHeight="1" outlineLevel="2" x14ac:dyDescent="0.2">
      <c r="A207" s="2" t="s">
        <v>502</v>
      </c>
      <c r="B207" s="5" t="s">
        <v>503</v>
      </c>
      <c r="C207" s="2" t="s">
        <v>504</v>
      </c>
      <c r="D207" s="2" t="s">
        <v>1</v>
      </c>
      <c r="E207" s="29">
        <v>133.38</v>
      </c>
      <c r="F207" s="6">
        <v>5</v>
      </c>
      <c r="H207" s="1">
        <f>G207*E207</f>
        <v>0</v>
      </c>
    </row>
    <row r="208" spans="1:8" ht="23.25" customHeight="1" outlineLevel="2" x14ac:dyDescent="0.2">
      <c r="A208" s="41" t="s">
        <v>640</v>
      </c>
      <c r="B208" s="42"/>
      <c r="C208" s="42"/>
      <c r="D208" s="42"/>
      <c r="E208" s="42"/>
      <c r="F208" s="43"/>
      <c r="G208" s="20"/>
      <c r="H208" s="21"/>
    </row>
    <row r="209" spans="1:12" s="1" customFormat="1" ht="78" customHeight="1" outlineLevel="3" x14ac:dyDescent="0.2">
      <c r="A209" s="2" t="s">
        <v>505</v>
      </c>
      <c r="B209" s="3" t="s">
        <v>506</v>
      </c>
      <c r="C209" s="2" t="s">
        <v>507</v>
      </c>
      <c r="D209" s="2" t="s">
        <v>1</v>
      </c>
      <c r="E209" s="29">
        <v>241.11</v>
      </c>
      <c r="F209" s="6">
        <v>6</v>
      </c>
      <c r="H209" s="1">
        <f>G209*E209</f>
        <v>0</v>
      </c>
    </row>
    <row r="210" spans="1:12" s="1" customFormat="1" ht="78" customHeight="1" outlineLevel="3" x14ac:dyDescent="0.2">
      <c r="A210" s="2" t="s">
        <v>508</v>
      </c>
      <c r="B210" s="3" t="s">
        <v>509</v>
      </c>
      <c r="C210" s="2" t="s">
        <v>510</v>
      </c>
      <c r="D210" s="2" t="s">
        <v>1</v>
      </c>
      <c r="E210" s="29">
        <v>241.11</v>
      </c>
      <c r="F210" s="6">
        <v>6</v>
      </c>
      <c r="H210" s="1">
        <f>G210*E210</f>
        <v>0</v>
      </c>
    </row>
    <row r="211" spans="1:12" s="1" customFormat="1" ht="78" customHeight="1" outlineLevel="3" x14ac:dyDescent="0.2">
      <c r="A211" s="2" t="s">
        <v>511</v>
      </c>
      <c r="B211" s="3" t="s">
        <v>512</v>
      </c>
      <c r="C211" s="2" t="s">
        <v>513</v>
      </c>
      <c r="D211" s="2" t="s">
        <v>1</v>
      </c>
      <c r="E211" s="29">
        <v>241.11</v>
      </c>
      <c r="F211" s="6">
        <v>6</v>
      </c>
      <c r="H211" s="1">
        <f>G211*E211</f>
        <v>0</v>
      </c>
    </row>
    <row r="212" spans="1:12" ht="21.95" customHeight="1" outlineLevel="2" x14ac:dyDescent="0.2">
      <c r="A212" s="41" t="s">
        <v>639</v>
      </c>
      <c r="B212" s="42"/>
      <c r="C212" s="42"/>
      <c r="D212" s="42"/>
      <c r="E212" s="42"/>
      <c r="F212" s="43"/>
      <c r="G212" s="20"/>
      <c r="H212" s="21"/>
    </row>
    <row r="213" spans="1:12" s="1" customFormat="1" ht="100.5" customHeight="1" outlineLevel="3" x14ac:dyDescent="0.2">
      <c r="A213" s="2" t="s">
        <v>514</v>
      </c>
      <c r="B213" s="3" t="s">
        <v>515</v>
      </c>
      <c r="C213" s="2" t="s">
        <v>516</v>
      </c>
      <c r="D213" s="9" t="s">
        <v>620</v>
      </c>
      <c r="E213" s="29">
        <v>154.92600000000002</v>
      </c>
      <c r="F213" s="24">
        <v>6</v>
      </c>
      <c r="H213" s="1">
        <f t="shared" ref="H213:H219" si="13">G213*E213</f>
        <v>0</v>
      </c>
    </row>
    <row r="214" spans="1:12" s="1" customFormat="1" ht="98.25" customHeight="1" outlineLevel="3" x14ac:dyDescent="0.2">
      <c r="A214" s="2" t="s">
        <v>517</v>
      </c>
      <c r="B214" s="3" t="s">
        <v>518</v>
      </c>
      <c r="C214" s="2" t="s">
        <v>519</v>
      </c>
      <c r="D214" s="9" t="s">
        <v>620</v>
      </c>
      <c r="E214" s="29">
        <v>230.85</v>
      </c>
      <c r="F214" s="24">
        <v>6</v>
      </c>
      <c r="H214" s="1">
        <f t="shared" si="13"/>
        <v>0</v>
      </c>
    </row>
    <row r="215" spans="1:12" s="1" customFormat="1" ht="97.5" customHeight="1" outlineLevel="3" x14ac:dyDescent="0.2">
      <c r="A215" s="2" t="s">
        <v>520</v>
      </c>
      <c r="B215" s="3" t="s">
        <v>521</v>
      </c>
      <c r="C215" s="2" t="s">
        <v>522</v>
      </c>
      <c r="D215" s="9" t="s">
        <v>620</v>
      </c>
      <c r="E215" s="29">
        <v>307.8</v>
      </c>
      <c r="F215" s="24">
        <v>6</v>
      </c>
      <c r="H215" s="1">
        <f t="shared" si="13"/>
        <v>0</v>
      </c>
    </row>
    <row r="216" spans="1:12" s="1" customFormat="1" ht="97.5" customHeight="1" outlineLevel="3" x14ac:dyDescent="0.2">
      <c r="A216" s="2" t="s">
        <v>523</v>
      </c>
      <c r="B216" s="3" t="s">
        <v>524</v>
      </c>
      <c r="C216" s="2" t="s">
        <v>525</v>
      </c>
      <c r="D216" s="9" t="s">
        <v>620</v>
      </c>
      <c r="E216" s="29">
        <v>179.55</v>
      </c>
      <c r="F216" s="24">
        <v>6</v>
      </c>
      <c r="H216" s="1">
        <f t="shared" si="13"/>
        <v>0</v>
      </c>
    </row>
    <row r="217" spans="1:12" s="1" customFormat="1" ht="95.25" customHeight="1" outlineLevel="3" x14ac:dyDescent="0.2">
      <c r="A217" s="2" t="s">
        <v>526</v>
      </c>
      <c r="B217" s="3" t="s">
        <v>527</v>
      </c>
      <c r="C217" s="2" t="s">
        <v>528</v>
      </c>
      <c r="D217" s="9" t="s">
        <v>620</v>
      </c>
      <c r="E217" s="29">
        <v>189.81</v>
      </c>
      <c r="F217" s="24">
        <v>6</v>
      </c>
      <c r="H217" s="1">
        <f t="shared" si="13"/>
        <v>0</v>
      </c>
    </row>
    <row r="218" spans="1:12" s="1" customFormat="1" ht="99.75" customHeight="1" outlineLevel="3" x14ac:dyDescent="0.2">
      <c r="A218" s="2" t="s">
        <v>529</v>
      </c>
      <c r="B218" s="3" t="s">
        <v>530</v>
      </c>
      <c r="C218" s="2" t="s">
        <v>531</v>
      </c>
      <c r="D218" s="9" t="s">
        <v>620</v>
      </c>
      <c r="E218" s="29">
        <v>189.81</v>
      </c>
      <c r="F218" s="24">
        <v>6</v>
      </c>
      <c r="H218" s="1">
        <f t="shared" si="13"/>
        <v>0</v>
      </c>
    </row>
    <row r="219" spans="1:12" s="1" customFormat="1" ht="98.25" customHeight="1" outlineLevel="3" x14ac:dyDescent="0.2">
      <c r="A219" s="2" t="s">
        <v>532</v>
      </c>
      <c r="B219" s="3" t="s">
        <v>533</v>
      </c>
      <c r="C219" s="2" t="s">
        <v>534</v>
      </c>
      <c r="D219" s="9" t="s">
        <v>620</v>
      </c>
      <c r="E219" s="29">
        <v>179.55</v>
      </c>
      <c r="F219" s="24">
        <v>6</v>
      </c>
      <c r="H219" s="1">
        <f t="shared" si="13"/>
        <v>0</v>
      </c>
    </row>
    <row r="220" spans="1:12" ht="24.75" customHeight="1" outlineLevel="2" x14ac:dyDescent="0.2">
      <c r="A220" s="41" t="s">
        <v>638</v>
      </c>
      <c r="B220" s="42"/>
      <c r="C220" s="42"/>
      <c r="D220" s="42"/>
      <c r="E220" s="42"/>
      <c r="F220" s="43"/>
      <c r="G220" s="20"/>
      <c r="H220" s="21"/>
    </row>
    <row r="221" spans="1:12" s="1" customFormat="1" ht="78" customHeight="1" outlineLevel="3" x14ac:dyDescent="0.2">
      <c r="A221" s="33" t="s">
        <v>535</v>
      </c>
      <c r="B221" s="34" t="s">
        <v>536</v>
      </c>
      <c r="C221" s="33" t="s">
        <v>537</v>
      </c>
      <c r="D221" s="33" t="s">
        <v>1</v>
      </c>
      <c r="E221" s="35">
        <v>405.27</v>
      </c>
      <c r="F221" s="36">
        <v>8</v>
      </c>
      <c r="G221" s="32"/>
      <c r="H221" s="32">
        <f>G221*E221</f>
        <v>0</v>
      </c>
      <c r="I221" s="45" t="s">
        <v>688</v>
      </c>
      <c r="J221" s="44"/>
      <c r="K221" s="44"/>
      <c r="L221" s="44"/>
    </row>
    <row r="222" spans="1:12" s="1" customFormat="1" ht="78" customHeight="1" outlineLevel="3" x14ac:dyDescent="0.2">
      <c r="A222" s="33" t="s">
        <v>538</v>
      </c>
      <c r="B222" s="34" t="s">
        <v>539</v>
      </c>
      <c r="C222" s="33" t="s">
        <v>540</v>
      </c>
      <c r="D222" s="33" t="s">
        <v>1</v>
      </c>
      <c r="E222" s="35">
        <v>913.14</v>
      </c>
      <c r="F222" s="36">
        <v>8</v>
      </c>
      <c r="G222" s="32"/>
      <c r="H222" s="32">
        <f>G222*E222</f>
        <v>0</v>
      </c>
      <c r="I222" s="45" t="s">
        <v>686</v>
      </c>
      <c r="J222" s="44"/>
      <c r="K222" s="44"/>
      <c r="L222" s="44"/>
    </row>
    <row r="223" spans="1:12" s="1" customFormat="1" ht="78" customHeight="1" outlineLevel="3" x14ac:dyDescent="0.2">
      <c r="A223" s="33" t="s">
        <v>541</v>
      </c>
      <c r="B223" s="34" t="s">
        <v>542</v>
      </c>
      <c r="C223" s="33" t="s">
        <v>543</v>
      </c>
      <c r="D223" s="33" t="s">
        <v>1</v>
      </c>
      <c r="E223" s="35">
        <v>1754.46</v>
      </c>
      <c r="F223" s="36">
        <v>6</v>
      </c>
      <c r="G223" s="32"/>
      <c r="H223" s="32">
        <f>G223*E223</f>
        <v>0</v>
      </c>
      <c r="I223" s="45" t="s">
        <v>687</v>
      </c>
      <c r="J223" s="44"/>
      <c r="K223" s="44"/>
      <c r="L223" s="44"/>
    </row>
    <row r="224" spans="1:12" s="1" customFormat="1" ht="78" customHeight="1" outlineLevel="3" x14ac:dyDescent="0.2">
      <c r="A224" s="2" t="s">
        <v>679</v>
      </c>
      <c r="B224" s="3" t="s">
        <v>680</v>
      </c>
      <c r="C224" s="30"/>
      <c r="D224" s="2" t="s">
        <v>1</v>
      </c>
      <c r="E224" s="29">
        <v>7438.5</v>
      </c>
      <c r="F224" s="31">
        <v>1</v>
      </c>
      <c r="H224" s="1">
        <f>G224*E224</f>
        <v>0</v>
      </c>
    </row>
    <row r="225" spans="1:8" s="1" customFormat="1" ht="78" customHeight="1" outlineLevel="3" x14ac:dyDescent="0.2">
      <c r="A225" s="2"/>
      <c r="B225" s="3" t="s">
        <v>681</v>
      </c>
      <c r="C225" s="30"/>
      <c r="D225" s="2" t="s">
        <v>1</v>
      </c>
      <c r="E225" s="29">
        <v>10465.200000000001</v>
      </c>
      <c r="F225" s="31">
        <v>1</v>
      </c>
      <c r="H225" s="1">
        <f>G225*E225</f>
        <v>0</v>
      </c>
    </row>
    <row r="226" spans="1:8" ht="22.5" customHeight="1" outlineLevel="2" x14ac:dyDescent="0.2">
      <c r="A226" s="41" t="s">
        <v>637</v>
      </c>
      <c r="B226" s="42"/>
      <c r="C226" s="42"/>
      <c r="D226" s="42"/>
      <c r="E226" s="42"/>
      <c r="F226" s="43"/>
      <c r="G226" s="20"/>
      <c r="H226" s="21"/>
    </row>
    <row r="227" spans="1:8" s="1" customFormat="1" ht="78" customHeight="1" outlineLevel="4" x14ac:dyDescent="0.2">
      <c r="A227" s="2" t="s">
        <v>544</v>
      </c>
      <c r="B227" s="4" t="s">
        <v>545</v>
      </c>
      <c r="C227" s="2" t="s">
        <v>546</v>
      </c>
      <c r="D227" s="2" t="s">
        <v>1</v>
      </c>
      <c r="E227" s="29">
        <v>113.886</v>
      </c>
      <c r="F227" s="6">
        <v>6</v>
      </c>
      <c r="H227" s="1">
        <f>G227*E227</f>
        <v>0</v>
      </c>
    </row>
    <row r="228" spans="1:8" s="1" customFormat="1" ht="78" customHeight="1" outlineLevel="4" x14ac:dyDescent="0.2">
      <c r="A228" s="2" t="s">
        <v>547</v>
      </c>
      <c r="B228" s="4" t="s">
        <v>548</v>
      </c>
      <c r="C228" s="2" t="s">
        <v>549</v>
      </c>
      <c r="D228" s="2" t="s">
        <v>1</v>
      </c>
      <c r="E228" s="29">
        <v>161.08199999999999</v>
      </c>
      <c r="F228" s="6">
        <v>6</v>
      </c>
      <c r="H228" s="1">
        <f>G228*E228</f>
        <v>0</v>
      </c>
    </row>
    <row r="229" spans="1:8" s="1" customFormat="1" ht="78" customHeight="1" outlineLevel="4" x14ac:dyDescent="0.2">
      <c r="A229" s="2" t="s">
        <v>550</v>
      </c>
      <c r="B229" s="4" t="s">
        <v>551</v>
      </c>
      <c r="C229" s="2" t="s">
        <v>552</v>
      </c>
      <c r="D229" s="2" t="s">
        <v>1</v>
      </c>
      <c r="E229" s="29">
        <v>124.146</v>
      </c>
      <c r="F229" s="6">
        <v>6</v>
      </c>
      <c r="H229" s="1">
        <f>G229*E229</f>
        <v>0</v>
      </c>
    </row>
    <row r="230" spans="1:8" s="1" customFormat="1" ht="78" customHeight="1" outlineLevel="4" x14ac:dyDescent="0.2">
      <c r="A230" s="2" t="s">
        <v>553</v>
      </c>
      <c r="B230" s="4" t="s">
        <v>554</v>
      </c>
      <c r="C230" s="2" t="s">
        <v>555</v>
      </c>
      <c r="D230" s="2" t="s">
        <v>1</v>
      </c>
      <c r="E230" s="29">
        <v>109.782</v>
      </c>
      <c r="F230" s="6">
        <v>6</v>
      </c>
      <c r="H230" s="1">
        <f>G230*E230</f>
        <v>0</v>
      </c>
    </row>
    <row r="231" spans="1:8" s="1" customFormat="1" ht="78" customHeight="1" outlineLevel="4" x14ac:dyDescent="0.2">
      <c r="A231" s="2" t="s">
        <v>556</v>
      </c>
      <c r="B231" s="4" t="s">
        <v>557</v>
      </c>
      <c r="C231" s="2" t="s">
        <v>558</v>
      </c>
      <c r="D231" s="2" t="s">
        <v>1</v>
      </c>
      <c r="E231" s="29">
        <v>595.08000000000004</v>
      </c>
      <c r="F231" s="6">
        <v>6</v>
      </c>
      <c r="H231" s="1">
        <f>G231*E231</f>
        <v>0</v>
      </c>
    </row>
    <row r="232" spans="1:8" ht="26.25" customHeight="1" outlineLevel="2" x14ac:dyDescent="0.2">
      <c r="A232" s="41" t="s">
        <v>636</v>
      </c>
      <c r="B232" s="42"/>
      <c r="C232" s="42"/>
      <c r="D232" s="42"/>
      <c r="E232" s="42"/>
      <c r="F232" s="43"/>
      <c r="G232" s="20"/>
      <c r="H232" s="21"/>
    </row>
    <row r="233" spans="1:8" s="1" customFormat="1" ht="78" customHeight="1" outlineLevel="4" x14ac:dyDescent="0.2">
      <c r="A233" s="2" t="s">
        <v>559</v>
      </c>
      <c r="B233" s="4" t="s">
        <v>560</v>
      </c>
      <c r="C233" s="2" t="s">
        <v>561</v>
      </c>
      <c r="D233" s="2" t="s">
        <v>1</v>
      </c>
      <c r="E233" s="29">
        <v>162.108</v>
      </c>
      <c r="F233" s="6">
        <v>6</v>
      </c>
      <c r="H233" s="1">
        <f>G233*E233</f>
        <v>0</v>
      </c>
    </row>
    <row r="234" spans="1:8" s="1" customFormat="1" ht="78" customHeight="1" outlineLevel="4" x14ac:dyDescent="0.2">
      <c r="A234" s="2" t="s">
        <v>562</v>
      </c>
      <c r="B234" s="4" t="s">
        <v>563</v>
      </c>
      <c r="C234" s="2" t="s">
        <v>564</v>
      </c>
      <c r="D234" s="2" t="s">
        <v>1</v>
      </c>
      <c r="E234" s="29">
        <v>318.06</v>
      </c>
      <c r="F234" s="6">
        <v>6</v>
      </c>
      <c r="H234" s="1">
        <f>G234*E234</f>
        <v>0</v>
      </c>
    </row>
    <row r="235" spans="1:8" s="1" customFormat="1" ht="78" customHeight="1" outlineLevel="4" x14ac:dyDescent="0.2">
      <c r="A235" s="2" t="s">
        <v>565</v>
      </c>
      <c r="B235" s="4" t="s">
        <v>566</v>
      </c>
      <c r="C235" s="2" t="s">
        <v>567</v>
      </c>
      <c r="D235" s="2" t="s">
        <v>1</v>
      </c>
      <c r="E235" s="29">
        <v>318.06</v>
      </c>
      <c r="F235" s="6">
        <v>6</v>
      </c>
      <c r="H235" s="1">
        <f>G235*E235</f>
        <v>0</v>
      </c>
    </row>
    <row r="236" spans="1:8" s="1" customFormat="1" ht="78" customHeight="1" outlineLevel="4" x14ac:dyDescent="0.2">
      <c r="A236" s="2" t="s">
        <v>568</v>
      </c>
      <c r="B236" s="4" t="s">
        <v>569</v>
      </c>
      <c r="C236" s="2" t="s">
        <v>570</v>
      </c>
      <c r="D236" s="2" t="s">
        <v>1</v>
      </c>
      <c r="E236" s="29">
        <v>359.1</v>
      </c>
      <c r="F236" s="6">
        <v>6</v>
      </c>
      <c r="H236" s="1">
        <f>G236*E236</f>
        <v>0</v>
      </c>
    </row>
    <row r="237" spans="1:8" s="1" customFormat="1" ht="78" customHeight="1" outlineLevel="4" x14ac:dyDescent="0.2">
      <c r="A237" s="2" t="s">
        <v>571</v>
      </c>
      <c r="B237" s="4" t="s">
        <v>572</v>
      </c>
      <c r="C237" s="2" t="s">
        <v>573</v>
      </c>
      <c r="D237" s="2" t="s">
        <v>1</v>
      </c>
      <c r="E237" s="29">
        <v>511.97399999999999</v>
      </c>
      <c r="F237" s="6">
        <v>6</v>
      </c>
      <c r="H237" s="1">
        <f>G237*E237</f>
        <v>0</v>
      </c>
    </row>
    <row r="238" spans="1:8" ht="21.95" customHeight="1" outlineLevel="1" x14ac:dyDescent="0.2">
      <c r="A238" s="41" t="s">
        <v>635</v>
      </c>
      <c r="B238" s="42"/>
      <c r="C238" s="42"/>
      <c r="D238" s="42"/>
      <c r="E238" s="42"/>
      <c r="F238" s="43"/>
      <c r="G238" s="20"/>
      <c r="H238" s="21"/>
    </row>
    <row r="239" spans="1:8" s="1" customFormat="1" ht="78" customHeight="1" outlineLevel="2" x14ac:dyDescent="0.2">
      <c r="A239" s="2" t="s">
        <v>574</v>
      </c>
      <c r="B239" s="5" t="s">
        <v>575</v>
      </c>
      <c r="C239" s="2" t="s">
        <v>576</v>
      </c>
      <c r="D239" s="2" t="s">
        <v>1</v>
      </c>
      <c r="E239" s="29">
        <v>256.5</v>
      </c>
      <c r="F239" s="6">
        <v>10</v>
      </c>
      <c r="H239" s="1">
        <f>G239*E239</f>
        <v>0</v>
      </c>
    </row>
    <row r="240" spans="1:8" s="1" customFormat="1" ht="78" customHeight="1" outlineLevel="2" x14ac:dyDescent="0.2">
      <c r="A240" s="2" t="s">
        <v>577</v>
      </c>
      <c r="B240" s="5" t="s">
        <v>578</v>
      </c>
      <c r="C240" s="2" t="s">
        <v>579</v>
      </c>
      <c r="D240" s="2" t="s">
        <v>1</v>
      </c>
      <c r="E240" s="29">
        <v>210.33</v>
      </c>
      <c r="F240" s="6">
        <v>10</v>
      </c>
      <c r="H240" s="1">
        <f>G240*E240</f>
        <v>0</v>
      </c>
    </row>
    <row r="241" spans="1:8" s="1" customFormat="1" ht="78" customHeight="1" outlineLevel="2" x14ac:dyDescent="0.2">
      <c r="A241" s="2" t="s">
        <v>580</v>
      </c>
      <c r="B241" s="5" t="s">
        <v>581</v>
      </c>
      <c r="C241" s="2" t="s">
        <v>582</v>
      </c>
      <c r="D241" s="2" t="s">
        <v>1</v>
      </c>
      <c r="E241" s="29">
        <v>184.68</v>
      </c>
      <c r="F241" s="6">
        <v>10</v>
      </c>
      <c r="H241" s="1">
        <f>G241*E241</f>
        <v>0</v>
      </c>
    </row>
    <row r="242" spans="1:8" s="1" customFormat="1" ht="78" customHeight="1" outlineLevel="2" x14ac:dyDescent="0.2">
      <c r="A242" s="2" t="s">
        <v>583</v>
      </c>
      <c r="B242" s="5" t="s">
        <v>584</v>
      </c>
      <c r="C242" s="2" t="s">
        <v>585</v>
      </c>
      <c r="D242" s="2" t="s">
        <v>1</v>
      </c>
      <c r="E242" s="29">
        <v>184.68</v>
      </c>
      <c r="F242" s="6">
        <v>10</v>
      </c>
      <c r="H242" s="1">
        <f>G242*E242</f>
        <v>0</v>
      </c>
    </row>
    <row r="243" spans="1:8" s="1" customFormat="1" ht="78" customHeight="1" outlineLevel="2" x14ac:dyDescent="0.2">
      <c r="A243" s="2"/>
      <c r="B243" s="5" t="s">
        <v>586</v>
      </c>
      <c r="C243" s="2" t="s">
        <v>587</v>
      </c>
      <c r="D243" s="2" t="s">
        <v>1</v>
      </c>
      <c r="E243" s="29">
        <v>210.33</v>
      </c>
      <c r="F243" s="6">
        <v>10</v>
      </c>
      <c r="H243" s="1">
        <f>G243*E243</f>
        <v>0</v>
      </c>
    </row>
    <row r="244" spans="1:8" ht="33" customHeight="1" outlineLevel="1" x14ac:dyDescent="0.2">
      <c r="A244" s="41" t="s">
        <v>634</v>
      </c>
      <c r="B244" s="42"/>
      <c r="C244" s="42"/>
      <c r="D244" s="42"/>
      <c r="E244" s="42"/>
      <c r="F244" s="43"/>
      <c r="G244" s="20"/>
      <c r="H244" s="21"/>
    </row>
    <row r="245" spans="1:8" s="1" customFormat="1" ht="78" customHeight="1" outlineLevel="2" x14ac:dyDescent="0.2">
      <c r="A245" s="2" t="s">
        <v>588</v>
      </c>
      <c r="B245" s="5" t="s">
        <v>589</v>
      </c>
      <c r="C245" s="2" t="s">
        <v>590</v>
      </c>
      <c r="D245" s="2" t="s">
        <v>1</v>
      </c>
      <c r="E245" s="29">
        <v>179.55</v>
      </c>
      <c r="F245" s="6">
        <v>15</v>
      </c>
      <c r="H245" s="1">
        <f>G245*E245</f>
        <v>0</v>
      </c>
    </row>
    <row r="246" spans="1:8" s="1" customFormat="1" ht="78" customHeight="1" outlineLevel="2" x14ac:dyDescent="0.2">
      <c r="A246" s="2" t="s">
        <v>591</v>
      </c>
      <c r="B246" s="5" t="s">
        <v>592</v>
      </c>
      <c r="C246" s="2" t="s">
        <v>593</v>
      </c>
      <c r="D246" s="2" t="s">
        <v>1</v>
      </c>
      <c r="E246" s="29">
        <v>771.55200000000002</v>
      </c>
      <c r="F246" s="6">
        <v>10</v>
      </c>
      <c r="H246" s="1">
        <f>G246*E246</f>
        <v>0</v>
      </c>
    </row>
    <row r="247" spans="1:8" s="1" customFormat="1" ht="78" customHeight="1" outlineLevel="2" x14ac:dyDescent="0.2">
      <c r="A247" s="2" t="s">
        <v>594</v>
      </c>
      <c r="B247" s="5" t="s">
        <v>595</v>
      </c>
      <c r="C247" s="2"/>
      <c r="D247" s="2" t="s">
        <v>1</v>
      </c>
      <c r="E247" s="29">
        <v>348.84000000000003</v>
      </c>
      <c r="F247" s="6">
        <v>10</v>
      </c>
      <c r="H247" s="1">
        <f>G247*E247</f>
        <v>0</v>
      </c>
    </row>
    <row r="248" spans="1:8" s="1" customFormat="1" ht="78" customHeight="1" outlineLevel="2" x14ac:dyDescent="0.2">
      <c r="A248" s="2" t="s">
        <v>596</v>
      </c>
      <c r="B248" s="5" t="s">
        <v>597</v>
      </c>
      <c r="C248" s="2"/>
      <c r="D248" s="2" t="s">
        <v>1</v>
      </c>
      <c r="E248" s="29">
        <v>420.66</v>
      </c>
      <c r="F248" s="6">
        <v>15</v>
      </c>
      <c r="H248" s="1">
        <f>G248*E248</f>
        <v>0</v>
      </c>
    </row>
    <row r="249" spans="1:8" ht="21" customHeight="1" outlineLevel="1" x14ac:dyDescent="0.2">
      <c r="A249" s="41" t="s">
        <v>633</v>
      </c>
      <c r="B249" s="42"/>
      <c r="C249" s="42"/>
      <c r="D249" s="42"/>
      <c r="E249" s="42"/>
      <c r="F249" s="43"/>
      <c r="G249" s="20"/>
      <c r="H249" s="21"/>
    </row>
    <row r="250" spans="1:8" s="1" customFormat="1" ht="78" customHeight="1" outlineLevel="3" x14ac:dyDescent="0.2">
      <c r="A250" s="2" t="s">
        <v>598</v>
      </c>
      <c r="B250" s="3" t="s">
        <v>599</v>
      </c>
      <c r="C250" s="2" t="s">
        <v>600</v>
      </c>
      <c r="D250" s="2" t="s">
        <v>1</v>
      </c>
      <c r="E250" s="29">
        <v>841.32</v>
      </c>
      <c r="F250" s="7">
        <v>1</v>
      </c>
      <c r="H250" s="1">
        <f t="shared" ref="H250:H257" si="14">G250*E250</f>
        <v>0</v>
      </c>
    </row>
    <row r="251" spans="1:8" s="1" customFormat="1" ht="78" customHeight="1" outlineLevel="3" x14ac:dyDescent="0.2">
      <c r="A251" s="2" t="s">
        <v>601</v>
      </c>
      <c r="B251" s="3" t="s">
        <v>602</v>
      </c>
      <c r="C251" s="2" t="s">
        <v>603</v>
      </c>
      <c r="D251" s="2" t="s">
        <v>1</v>
      </c>
      <c r="E251" s="29">
        <v>1323.54</v>
      </c>
      <c r="F251" s="7">
        <v>1</v>
      </c>
      <c r="H251" s="1">
        <f t="shared" si="14"/>
        <v>0</v>
      </c>
    </row>
    <row r="252" spans="1:8" s="1" customFormat="1" ht="78" customHeight="1" outlineLevel="3" x14ac:dyDescent="0.2">
      <c r="A252" s="2" t="s">
        <v>604</v>
      </c>
      <c r="B252" s="3" t="s">
        <v>605</v>
      </c>
      <c r="C252" s="2" t="s">
        <v>606</v>
      </c>
      <c r="D252" s="2" t="s">
        <v>1</v>
      </c>
      <c r="E252" s="29">
        <v>1631.3400000000001</v>
      </c>
      <c r="F252" s="7">
        <v>1</v>
      </c>
      <c r="H252" s="1">
        <f t="shared" si="14"/>
        <v>0</v>
      </c>
    </row>
    <row r="253" spans="1:8" s="1" customFormat="1" ht="78" customHeight="1" outlineLevel="3" x14ac:dyDescent="0.2">
      <c r="A253" s="2" t="s">
        <v>607</v>
      </c>
      <c r="B253" s="3" t="s">
        <v>608</v>
      </c>
      <c r="C253" s="2" t="s">
        <v>609</v>
      </c>
      <c r="D253" s="2" t="s">
        <v>1</v>
      </c>
      <c r="E253" s="29">
        <v>2144.34</v>
      </c>
      <c r="F253" s="7">
        <v>1</v>
      </c>
      <c r="H253" s="1">
        <f t="shared" si="14"/>
        <v>0</v>
      </c>
    </row>
    <row r="254" spans="1:8" s="1" customFormat="1" ht="78" customHeight="1" outlineLevel="3" x14ac:dyDescent="0.2">
      <c r="A254" s="2" t="s">
        <v>682</v>
      </c>
      <c r="B254" s="3" t="s">
        <v>683</v>
      </c>
      <c r="C254" s="2"/>
      <c r="D254" s="2"/>
      <c r="E254" s="29">
        <v>1528.74</v>
      </c>
      <c r="F254" s="7">
        <v>1</v>
      </c>
      <c r="H254" s="1">
        <f t="shared" si="14"/>
        <v>0</v>
      </c>
    </row>
    <row r="255" spans="1:8" s="1" customFormat="1" ht="78" customHeight="1" outlineLevel="2" x14ac:dyDescent="0.2">
      <c r="A255" s="2" t="s">
        <v>610</v>
      </c>
      <c r="B255" s="5" t="s">
        <v>611</v>
      </c>
      <c r="C255" s="2" t="s">
        <v>612</v>
      </c>
      <c r="D255" s="2" t="s">
        <v>1</v>
      </c>
      <c r="E255" s="29">
        <v>2821.5</v>
      </c>
      <c r="F255" s="7">
        <v>1</v>
      </c>
      <c r="H255" s="1">
        <f t="shared" si="14"/>
        <v>0</v>
      </c>
    </row>
    <row r="256" spans="1:8" s="1" customFormat="1" ht="78" customHeight="1" outlineLevel="2" x14ac:dyDescent="0.2">
      <c r="A256" s="2" t="s">
        <v>613</v>
      </c>
      <c r="B256" s="5" t="s">
        <v>614</v>
      </c>
      <c r="C256" s="2" t="s">
        <v>615</v>
      </c>
      <c r="D256" s="2" t="s">
        <v>1</v>
      </c>
      <c r="E256" s="29">
        <v>3231.9</v>
      </c>
      <c r="F256" s="7">
        <v>1</v>
      </c>
      <c r="H256" s="1">
        <f t="shared" si="14"/>
        <v>0</v>
      </c>
    </row>
    <row r="257" spans="1:8" s="1" customFormat="1" ht="78" customHeight="1" outlineLevel="2" x14ac:dyDescent="0.2">
      <c r="A257" s="2" t="s">
        <v>616</v>
      </c>
      <c r="B257" s="5" t="s">
        <v>617</v>
      </c>
      <c r="C257" s="2" t="s">
        <v>618</v>
      </c>
      <c r="D257" s="2" t="s">
        <v>1</v>
      </c>
      <c r="E257" s="29">
        <v>4411.8</v>
      </c>
      <c r="F257" s="7">
        <v>1</v>
      </c>
      <c r="H257" s="1">
        <f t="shared" si="14"/>
        <v>0</v>
      </c>
    </row>
  </sheetData>
  <mergeCells count="39">
    <mergeCell ref="I1:N1"/>
    <mergeCell ref="I2:N2"/>
    <mergeCell ref="A111:F111"/>
    <mergeCell ref="A107:F107"/>
    <mergeCell ref="A101:F101"/>
    <mergeCell ref="I103:L103"/>
    <mergeCell ref="I97:L97"/>
    <mergeCell ref="A95:F95"/>
    <mergeCell ref="A72:F72"/>
    <mergeCell ref="A68:F68"/>
    <mergeCell ref="C67:D67"/>
    <mergeCell ref="A49:F49"/>
    <mergeCell ref="A43:F43"/>
    <mergeCell ref="A32:F32"/>
    <mergeCell ref="A26:F26"/>
    <mergeCell ref="A2:F2"/>
    <mergeCell ref="I142:L142"/>
    <mergeCell ref="I221:L221"/>
    <mergeCell ref="I222:L222"/>
    <mergeCell ref="I223:L223"/>
    <mergeCell ref="A134:F134"/>
    <mergeCell ref="A159:F159"/>
    <mergeCell ref="A155:F155"/>
    <mergeCell ref="A149:F149"/>
    <mergeCell ref="A140:F140"/>
    <mergeCell ref="A127:F127"/>
    <mergeCell ref="A118:F118"/>
    <mergeCell ref="A249:F249"/>
    <mergeCell ref="A244:F244"/>
    <mergeCell ref="A238:F238"/>
    <mergeCell ref="A232:F232"/>
    <mergeCell ref="A226:F226"/>
    <mergeCell ref="A220:F220"/>
    <mergeCell ref="A212:F212"/>
    <mergeCell ref="A208:F208"/>
    <mergeCell ref="A202:F202"/>
    <mergeCell ref="A187:F187"/>
    <mergeCell ref="A178:F178"/>
    <mergeCell ref="A169:F169"/>
  </mergeCells>
  <pageMargins left="0.39370078740157483" right="0.39370078740157483" top="0.39370078740157483" bottom="0.39370078740157483" header="0.39370078740157483" footer="0.39370078740157483"/>
  <pageSetup fitToHeight="0" pageOrder="overThenDown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Андрей Александров</dc:creator>
  <cp:lastModifiedBy>Андрей Александров</cp:lastModifiedBy>
  <dcterms:created xsi:type="dcterms:W3CDTF">2019-06-27T05:43:39Z</dcterms:created>
  <dcterms:modified xsi:type="dcterms:W3CDTF">2019-07-08T06:04:55Z</dcterms:modified>
</cp:coreProperties>
</file>